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emf" ContentType="image/x-emf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omments3.xml" ContentType="application/vnd.openxmlformats-officedocument.spreadsheetml.comments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updateLinks="never" codeName="xlsBook" defaultThemeVersion="124226"/>
  <bookViews>
    <workbookView xWindow="14505" yWindow="-15" windowWidth="14310" windowHeight="12840" tabRatio="894" activeTab="2"/>
  </bookViews>
  <sheets>
    <sheet name="Инструкция" sheetId="525" r:id="rId1"/>
    <sheet name="Лог обновления" sheetId="429" state="veryHidden" r:id="rId2"/>
    <sheet name="Титульный" sheetId="437" r:id="rId3"/>
    <sheet name="Территории" sheetId="566" r:id="rId4"/>
    <sheet name="Дифференциация" sheetId="556" r:id="rId5"/>
    <sheet name="Форма 4.4" sheetId="571" state="veryHidden" r:id="rId6"/>
    <sheet name="Форма 1.0.1 | Форма 4.4" sheetId="574" state="veryHidden" r:id="rId7"/>
    <sheet name="Форма 1.0.1 | Форма 4.6" sheetId="569" r:id="rId8"/>
    <sheet name="Форма 4.6" sheetId="532" r:id="rId9"/>
    <sheet name="Сведения об изменении" sheetId="547" state="veryHidden" r:id="rId10"/>
    <sheet name="Форма 1.0.2" sheetId="564" state="veryHidden" r:id="rId11"/>
    <sheet name="Комментарии" sheetId="431" r:id="rId12"/>
    <sheet name="Проверка" sheetId="432" r:id="rId13"/>
    <sheet name="modProv" sheetId="570" state="veryHidden" r:id="rId14"/>
    <sheet name="modReestr" sheetId="562" state="veryHidden" r:id="rId15"/>
    <sheet name="AllSheetsInThisWorkbook" sheetId="389" state="veryHidden" r:id="rId16"/>
    <sheet name="TEHSHEET" sheetId="205" state="veryHidden" r:id="rId17"/>
    <sheet name="modCheckCyan" sheetId="553" state="veryHidden" r:id="rId18"/>
    <sheet name="modInfo" sheetId="513" state="veryHidden" r:id="rId19"/>
    <sheet name="et_union_hor" sheetId="471" state="veryHidden" r:id="rId20"/>
    <sheet name="et_union_vert" sheetId="521" state="veryHidden" r:id="rId21"/>
    <sheet name="modList00" sheetId="546" state="veryHidden" r:id="rId22"/>
    <sheet name="modList01" sheetId="500" state="veryHidden" r:id="rId23"/>
    <sheet name="modList02" sheetId="533" state="veryHidden" r:id="rId24"/>
    <sheet name="modList03" sheetId="565" state="veryHidden" r:id="rId25"/>
    <sheet name="modList04" sheetId="548" state="veryHidden" r:id="rId26"/>
    <sheet name="modList05" sheetId="573" state="veryHidden" r:id="rId27"/>
    <sheet name="modList07" sheetId="557" state="veryHidden" r:id="rId28"/>
    <sheet name="modList09" sheetId="567" state="veryHidden" r:id="rId29"/>
    <sheet name="modHTTP" sheetId="554" state="veryHidden" r:id="rId30"/>
    <sheet name="modfrmRegion" sheetId="545" state="veryHidden" r:id="rId31"/>
    <sheet name="MR_LIST" sheetId="540" state="veryHidden" r:id="rId32"/>
    <sheet name="REESTR_VT" sheetId="543" state="veryHidden" r:id="rId33"/>
    <sheet name="REESTR_VED" sheetId="544" state="veryHidden" r:id="rId34"/>
    <sheet name="modfrmReestrObj" sheetId="539" state="veryHidden" r:id="rId35"/>
    <sheet name="DataOrg" sheetId="550" state="veryHidden" r:id="rId36"/>
    <sheet name="modfrmReestr" sheetId="434" state="veryHidden" r:id="rId37"/>
    <sheet name="modUpdTemplMain" sheetId="424" state="veryHidden" r:id="rId38"/>
    <sheet name="REESTR_ORG" sheetId="390" state="veryHidden" r:id="rId39"/>
    <sheet name="modClassifierValidate" sheetId="400" state="veryHidden" r:id="rId40"/>
    <sheet name="modHyp" sheetId="398" state="veryHidden" r:id="rId41"/>
    <sheet name="modfrmDateChoose" sheetId="517" state="veryHidden" r:id="rId42"/>
    <sheet name="modComm" sheetId="514" state="veryHidden" r:id="rId43"/>
    <sheet name="modThisWorkbook" sheetId="511" state="veryHidden" r:id="rId44"/>
    <sheet name="REESTR_MO" sheetId="518" state="veryHidden" r:id="rId45"/>
    <sheet name="REESTR_MO_FILTER" sheetId="568" state="veryHidden" r:id="rId46"/>
    <sheet name="modfrmReestrMR" sheetId="519" state="veryHidden" r:id="rId47"/>
    <sheet name="modServiceModule" sheetId="561" state="veryHidden" r:id="rId48"/>
    <sheet name="modfrmCheckUpdates" sheetId="512" state="veryHidden" r:id="rId49"/>
    <sheet name="REESTR_DS" sheetId="559" state="veryHidden" r:id="rId50"/>
    <sheet name="REESTR_CHS" sheetId="551" state="veryHidden" r:id="rId51"/>
    <sheet name="REESTR_LINK" sheetId="552" state="veryHidden" r:id="rId52"/>
  </sheets>
  <definedNames>
    <definedName name="_xlnm._FilterDatabase" localSheetId="12" hidden="1">Проверка!$B$4:$E$4</definedName>
    <definedName name="activity">Дифференциация!$E$22:$E$25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ount_refusal">'Форма 4.6'!$G$13:$H$13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4.6'!$2:$2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4.6'!$G:$G</definedName>
    <definedName name="et_ver_List05_1">'Форма 4.4'!$G:$H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_refusal">'Форма 4.6'!$G$9:$H$9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REESTR_MO!$A$2:$D$106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4.6'!$E$11:$H$17</definedName>
    <definedName name="List01_Name">'Форма 4.6'!$G$8:$H$8</definedName>
    <definedName name="List01_Num">'Форма 4.6'!$G$1:$H$1</definedName>
    <definedName name="List01_p1">'Форма 4.6'!$G$11:$H$11</definedName>
    <definedName name="List01_p2">'Форма 4.6'!$G$12:$H$12</definedName>
    <definedName name="List01_p3">'Форма 4.6'!$G$13:$H$13</definedName>
    <definedName name="List01_p4">'Форма 4.6'!$G$3:$H$3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5_CheckC">'Форма 4.4'!$D$14:$I$17</definedName>
    <definedName name="List05_GroundMaterials_1">'Форма 4.4'!$H$15:$H$17</definedName>
    <definedName name="List05_Name">'Форма 4.4'!$G$8:$I$8</definedName>
    <definedName name="List05_Num">'Форма 4.4'!$G$1:$H$1</definedName>
    <definedName name="List05_p4_1">'Форма 4.4'!$G$15:$I$15</definedName>
    <definedName name="List05_p4_2">'Форма 4.4'!$G$16:$I$16</definedName>
    <definedName name="List05_p4_3">'Форма 4.4'!$G$17:$I$17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4.6'!$G:$G</definedName>
    <definedName name="obj_List02_22">'Форма 1.0.1 | Форма 4.6'!$8:$8</definedName>
    <definedName name="obj_List05_22">'Форма 4.4'!$G:$H</definedName>
    <definedName name="obj_List06_22">'Форма 1.0.1 | Форма 4.4'!$8:$8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Комментарии!$E$13</definedName>
    <definedName name="pIns_List01_1">'Форма 4.6'!$H$8</definedName>
    <definedName name="pIns_List01_2">'Форма 4.6'!$E$18</definedName>
    <definedName name="pIns_List02">'Форма 1.0.1 | Форма 4.6'!$19:$19</definedName>
    <definedName name="pIns_List03">'Форма 1.0.2'!$E$13</definedName>
    <definedName name="pIns_List04">'Сведения об изменении'!$E$14</definedName>
    <definedName name="pIns_List05_1">'Форма 4.4'!$I$8</definedName>
    <definedName name="pIns_List06">'Форма 1.0.1 | Форма 4.4'!$19:$19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REESTR_ORG!$A$2:$J$253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TEHSHEET!$C$2:$C$9</definedName>
  </definedNames>
  <calcPr calcId="125725"/>
</workbook>
</file>

<file path=xl/calcChain.xml><?xml version="1.0" encoding="utf-8"?>
<calcChain xmlns="http://schemas.openxmlformats.org/spreadsheetml/2006/main">
  <c r="F16" i="574"/>
  <c r="D16"/>
  <c r="F12"/>
  <c r="D6"/>
  <c r="F16" i="569"/>
  <c r="D16"/>
  <c r="F12"/>
  <c r="A5" i="553"/>
  <c r="A6"/>
  <c r="A7"/>
  <c r="A8"/>
  <c r="R14" i="566"/>
  <c r="R13"/>
  <c r="A4" i="553"/>
  <c r="R12" i="566"/>
  <c r="P12" a="1"/>
  <c r="P12" s="1"/>
  <c r="M14"/>
  <c r="M13"/>
  <c r="M12"/>
  <c r="G10" i="571" l="1"/>
  <c r="D6"/>
  <c r="B3" i="525"/>
  <c r="P15" i="471" l="1" a="1"/>
  <c r="P15" s="1"/>
  <c r="B2" i="525"/>
  <c r="D4" i="556" l="1"/>
  <c r="T3" i="205" l="1"/>
  <c r="D5" i="532" l="1"/>
  <c r="B5" i="525"/>
  <c r="A3" i="553" l="1"/>
  <c r="A2" l="1"/>
  <c r="M12" i="564" l="1"/>
  <c r="F54" i="471" l="1"/>
  <c r="D58" l="1"/>
  <c r="F58"/>
  <c r="D6" i="569" l="1"/>
  <c r="G15" i="532" l="1"/>
  <c r="R25" i="471" l="1"/>
  <c r="R20"/>
  <c r="R15"/>
  <c r="M15"/>
  <c r="M20"/>
  <c r="M25"/>
  <c r="M45" l="1"/>
  <c r="D17" i="205" l="1"/>
  <c r="E17"/>
  <c r="D8" i="431"/>
  <c r="D8" i="547"/>
  <c r="D6" i="532"/>
  <c r="G10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G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G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D5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<sst xmlns="http://schemas.openxmlformats.org/spreadsheetml/2006/main" count="2788" uniqueCount="1475">
  <si>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</si>
  <si>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</si>
  <si>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</si>
  <si>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</si>
  <si>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</si>
  <si>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</si>
  <si>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</si>
  <si>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</si>
  <si>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</si>
  <si>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</si>
  <si>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</si>
  <si>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</si>
  <si>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</si>
  <si>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</si>
  <si>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</si>
  <si>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</si>
  <si>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</si>
  <si>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</si>
  <si>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</si>
  <si>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</si>
  <si>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</si>
  <si>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</si>
  <si>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</si>
  <si>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</si>
  <si>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</si>
  <si>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</si>
  <si>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</si>
  <si>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</si>
  <si>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</si>
  <si>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</si>
  <si>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</si>
  <si>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</si>
  <si>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</si>
  <si>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</si>
  <si>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</si>
  <si>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</si>
  <si>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</si>
  <si>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</si>
  <si>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</si>
  <si>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</si>
  <si>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</si>
  <si>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</si>
  <si>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</si>
  <si>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</si>
  <si>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</si>
  <si>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</si>
  <si>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</si>
  <si>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</si>
  <si>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</si>
  <si>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</si>
  <si>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</si>
  <si>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</si>
  <si>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</si>
  <si>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</si>
  <si>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</si>
  <si>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</si>
  <si>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</si>
  <si>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</si>
  <si>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</si>
  <si>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</si>
  <si>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</si>
  <si>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</si>
  <si>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</si>
  <si>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</si>
  <si>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</si>
  <si>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</si>
  <si>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</si>
  <si>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</si>
  <si>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</si>
  <si>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</si>
  <si>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</si>
  <si>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</si>
  <si>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</si>
  <si>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</si>
  <si>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</si>
  <si>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</si>
  <si>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</si>
  <si>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</si>
  <si>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</si>
  <si>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</si>
  <si>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</si>
  <si>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</si>
  <si>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</si>
  <si>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</si>
  <si>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</si>
  <si>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</si>
  <si>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</si>
  <si>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</si>
  <si>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</si>
  <si>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</si>
  <si>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</si>
  <si>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</si>
  <si>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</si>
  <si>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</si>
  <si>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</si>
  <si>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</si>
  <si>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</si>
  <si>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</si>
  <si>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</si>
  <si>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</si>
  <si>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</si>
  <si>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</si>
  <si>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</si>
  <si>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</si>
  <si>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</si>
  <si>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</si>
  <si>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</si>
  <si>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</si>
  <si>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</si>
  <si>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</si>
  <si>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</si>
  <si>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</si>
  <si>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</si>
  <si>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</si>
  <si>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</si>
  <si>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</si>
  <si>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</si>
  <si>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</si>
  <si>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</si>
  <si>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</si>
  <si>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</si>
  <si>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</si>
  <si>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</si>
  <si>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</si>
  <si>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</si>
  <si>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</si>
  <si>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</si>
  <si>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</si>
  <si>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</si>
  <si>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</si>
  <si>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</si>
  <si>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</si>
  <si>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</si>
  <si>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</si>
  <si>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</si>
  <si>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</si>
  <si>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</si>
  <si>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</si>
  <si>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</si>
  <si>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</si>
  <si>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</si>
  <si>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</si>
  <si>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</si>
  <si>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</si>
  <si>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</si>
  <si>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</si>
  <si>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</si>
  <si>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</si>
  <si>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</si>
  <si>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</si>
  <si>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</si>
  <si>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</si>
  <si>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</si>
  <si>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</si>
  <si>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</si>
  <si>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</si>
  <si>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</si>
  <si>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</si>
  <si>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</si>
  <si>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</si>
  <si>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</si>
  <si>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</si>
  <si>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</si>
  <si>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</si>
  <si>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</si>
  <si>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</si>
  <si>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</si>
  <si>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</si>
  <si>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</si>
  <si>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</si>
  <si>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</si>
  <si>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</si>
  <si>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</si>
  <si>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</si>
  <si>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</si>
  <si>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</si>
  <si>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</si>
  <si>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</si>
  <si>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</si>
  <si>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</si>
  <si>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</si>
  <si>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</si>
  <si>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</si>
  <si>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</si>
  <si>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</si>
  <si>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</si>
  <si>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</si>
  <si>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</si>
  <si>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</si>
  <si>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</si>
  <si>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</si>
  <si>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</si>
  <si>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</si>
  <si>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</si>
  <si>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</si>
  <si>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</si>
  <si>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</si>
  <si>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</si>
  <si>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</si>
  <si>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</si>
  <si>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</si>
  <si>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</si>
  <si>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</si>
  <si>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</si>
  <si>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</si>
  <si>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</si>
  <si>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</si>
  <si>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</si>
  <si>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</si>
  <si>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</si>
  <si>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</si>
  <si>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</si>
  <si>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</si>
  <si>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</si>
  <si>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</si>
  <si>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</si>
  <si>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</si>
  <si>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</si>
  <si>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</si>
  <si>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</si>
  <si>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</si>
  <si>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</si>
  <si>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</si>
  <si>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</si>
  <si>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</si>
  <si>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</si>
  <si>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</si>
  <si>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</si>
  <si>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</si>
  <si>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</si>
  <si>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</si>
  <si>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</si>
  <si>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</si>
  <si>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</si>
  <si>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</si>
  <si>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</si>
  <si>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</si>
  <si>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</si>
  <si>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</si>
  <si>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</si>
  <si>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</si>
  <si>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</si>
  <si>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</si>
  <si>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</si>
  <si>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</si>
  <si>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</si>
  <si>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</si>
  <si>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</si>
  <si>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</si>
  <si>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</si>
  <si>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</si>
  <si>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</si>
  <si>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</si>
  <si>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</si>
  <si>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</si>
  <si>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</si>
  <si>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</si>
  <si>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</si>
  <si>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</si>
  <si>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</si>
  <si>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</si>
  <si>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</si>
  <si>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</si>
  <si>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</si>
  <si>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</si>
  <si>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</si>
  <si>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</si>
  <si>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</si>
  <si>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</si>
  <si>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</si>
  <si>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</si>
  <si>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</si>
  <si>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</si>
  <si>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</si>
  <si>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</si>
  <si>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</si>
  <si>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</si>
  <si>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</si>
  <si>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</si>
  <si>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</si>
  <si>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</si>
  <si>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</si>
  <si>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</si>
  <si>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</si>
  <si>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</si>
  <si>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</si>
  <si>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</si>
  <si>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</si>
  <si>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</si>
  <si>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</si>
  <si>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</si>
  <si>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</si>
  <si>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</si>
  <si>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</si>
  <si>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</si>
  <si>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</si>
  <si>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</si>
  <si>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</si>
  <si>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</si>
  <si>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</si>
  <si>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</si>
  <si>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</si>
  <si>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</si>
  <si>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</si>
  <si>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</si>
  <si>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</si>
  <si>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</si>
  <si>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</si>
  <si>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</si>
  <si>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</si>
  <si>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</si>
  <si>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</si>
  <si>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</si>
  <si>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</si>
  <si>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</si>
  <si>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</si>
  <si>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</si>
  <si>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</si>
  <si>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</si>
  <si>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</si>
  <si>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</si>
  <si>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</si>
  <si>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</si>
  <si>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</si>
  <si>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</si>
  <si>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</si>
  <si>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</si>
  <si>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</si>
  <si>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</si>
  <si>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FAS.JKH.OPEN.INFO.QUARTER.HVS</t>
  </si>
  <si>
    <t>ХВС</t>
  </si>
  <si>
    <t>VS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</si>
  <si>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</si>
  <si>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</si>
  <si>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</si>
  <si>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</si>
  <si>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</si>
  <si>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</si>
  <si>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</si>
  <si>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</si>
  <si>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системы теплоснабжения в течение квартала, в том числе:</t>
  </si>
  <si>
    <t>Указывается количество поданных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</si>
  <si>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исполненных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</si>
  <si>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заявок с решением об отказе о подключении (технологическому присоединению) к системе теплоснабжения в течение отчетного квартала.</t>
  </si>
  <si>
    <t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
При использовании регулируемой организацией нескольких систем теплоснабжения информация о резерве мощности таких систем указывается в отношении каждой системы теплоснабжения в отдельных строках.</t>
  </si>
  <si>
    <t>Указывается резерв мощности системы теплоснабжения (совокупности систем теплоснабжения в случае, если для них установлены одинаковые тарифы в сфере теплоснабжения.
В случае если регулируемыми организациями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</t>
  </si>
  <si>
    <t>Указывается текстовое описание причин принятия решений об отказе в подключении (технологическом присоединении) к системе теплоснабжения.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</si>
  <si>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теплоснабжения</t>
  </si>
  <si>
    <t>Форма 4.6</t>
  </si>
  <si>
    <t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</si>
  <si>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</si>
  <si>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</si>
  <si>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</si>
  <si>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</si>
  <si>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</si>
  <si>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</si>
  <si>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</si>
  <si>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</si>
  <si>
    <t>Количество аварий на тепловых сетях</t>
  </si>
  <si>
    <t>ед. на км</t>
  </si>
  <si>
    <t>Количество аварий на источниках тепловой энергии</t>
  </si>
  <si>
    <t>ед. на источник</t>
  </si>
  <si>
    <t>Указывается количество любых нарушений на тепловых сетях в расчете на один километр трубопровода.</t>
  </si>
  <si>
    <t>Указывается количество любых нарушений на источниках тепловой энергии</t>
  </si>
  <si>
    <t>Показатели надежности и качества, установленные в соответствии с законодательством Российской Федерации</t>
  </si>
  <si>
    <t>В колонке «Ссылка на документ» указывается материал в виде ссылки на документ, содержащий информацию об установленных показателях надежности и качества, предварительно загруженный в хранилище данных ФГИС ЕИАС.
В случае, если показатели надежности и качества не утверждены в колонке «Информация» указывается «Не утверждены».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</si>
  <si>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строках 4.1 – 4.3 указывается в случае, если организация имеет статус единой теплоснабжающей организации.</t>
  </si>
  <si>
    <t>Сведения о несоблюдении значений параметров качества теплоснабжения и (или) параметров, отражающих допустимые перерывы в теплоснабжении</t>
  </si>
  <si>
    <t>количество составленных актов, подтверждающих факт превышения разрешенных отклонений значений параметров</t>
  </si>
  <si>
    <t>средняя продолжительность устранения превышения разрешенных отклонений значений параметров</t>
  </si>
  <si>
    <t>совокупная величина снижения размера платы за тепловую энергию (мощность) потребителям в связи с превышением разрешенных отклонений значений параметров</t>
  </si>
  <si>
    <t>4.2</t>
  </si>
  <si>
    <t>4.3</t>
  </si>
  <si>
    <t>шт.</t>
  </si>
  <si>
    <t>дн.</t>
  </si>
  <si>
    <t>руб.</t>
  </si>
  <si>
    <t>Доля числа исполненных в срок договоров о подключении</t>
  </si>
  <si>
    <t>Средняя продолжительность рассмотрения заявлений о подключении</t>
  </si>
  <si>
    <t>%</t>
  </si>
  <si>
    <t>Указывается процент общего количества заключенных договоров о подключении (технологическом присоединении).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</si>
  <si>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данной строке не указывается теплоснабжающими организациями, теплосетевыми организациями в ценовых зонах теплоснабжения.</t>
  </si>
  <si>
    <t>Форма 4.4</t>
  </si>
  <si>
    <t>Форма 1.0.1 | Форма 4.6</t>
  </si>
  <si>
    <t>modList05</t>
  </si>
  <si>
    <t>https://portal.eias.ru/Portal/DownloadPage.aspx?type=12&amp;guid=????????-????-????-????-????????????</t>
  </si>
  <si>
    <t>https://eias.fstrf.ru/disclo/get_file?p_guid=????????-????-????-????-????????????</t>
  </si>
  <si>
    <t xml:space="preserve"> </t>
  </si>
  <si>
    <t>Проверка доступных обновлений...</t>
  </si>
  <si>
    <t>Нет доступных обновлений для отчёта с кодом FAS.JKH.OPEN.INFO.QUARTER.WARM!</t>
  </si>
  <si>
    <t>02.07.2020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</si>
  <si>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</si>
  <si>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</si>
  <si>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</si>
  <si>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</si>
  <si>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</si>
  <si>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</si>
  <si>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</si>
  <si>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</si>
  <si>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</si>
  <si>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</si>
  <si>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</si>
  <si>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</si>
  <si>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</si>
  <si>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</si>
  <si>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</si>
  <si>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</si>
  <si>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</si>
  <si>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</si>
  <si>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2647</t>
  </si>
  <si>
    <t>26451224</t>
  </si>
  <si>
    <t>"Газпром трансгаз югорск" Югорское УТТ и СТ</t>
  </si>
  <si>
    <t>8622000931</t>
  </si>
  <si>
    <t>862202003</t>
  </si>
  <si>
    <t>26423471</t>
  </si>
  <si>
    <t>"Игримское муниципальное унитарное предприятие "Тепловодоканал"</t>
  </si>
  <si>
    <t>8613003735</t>
  </si>
  <si>
    <t>861301001</t>
  </si>
  <si>
    <t>26361272</t>
  </si>
  <si>
    <t>"Коммунальщик"</t>
  </si>
  <si>
    <t>8616008837</t>
  </si>
  <si>
    <t>861601001</t>
  </si>
  <si>
    <t>26361245</t>
  </si>
  <si>
    <t>"ЛУКОЙЛ-Западная Сибирь" СЦ ТС Лангепасско-Покачевского региона Управления теплоснабжения</t>
  </si>
  <si>
    <t>8608048498</t>
  </si>
  <si>
    <t>860732001</t>
  </si>
  <si>
    <t>26361225</t>
  </si>
  <si>
    <t>"Мостотряд-69"</t>
  </si>
  <si>
    <t>8603032840</t>
  </si>
  <si>
    <t>860301001</t>
  </si>
  <si>
    <t>26361294</t>
  </si>
  <si>
    <t>"Тюментрансгаз"</t>
  </si>
  <si>
    <t>26361269</t>
  </si>
  <si>
    <t>"Энергия"</t>
  </si>
  <si>
    <t>8616008516</t>
  </si>
  <si>
    <t>26361230</t>
  </si>
  <si>
    <t>"Эрлифт"</t>
  </si>
  <si>
    <t>8604009265</t>
  </si>
  <si>
    <t>860401001</t>
  </si>
  <si>
    <t>26361197</t>
  </si>
  <si>
    <t>"Югорская геологоразведочная экспедиция"</t>
  </si>
  <si>
    <t>8601021916</t>
  </si>
  <si>
    <t>861801001</t>
  </si>
  <si>
    <t>26807163</t>
  </si>
  <si>
    <t>OOO "Башэнергонефть"</t>
  </si>
  <si>
    <t>0265025917</t>
  </si>
  <si>
    <t>027201001</t>
  </si>
  <si>
    <t>12-04-2011 00:00:00</t>
  </si>
  <si>
    <t>28858797</t>
  </si>
  <si>
    <t>«Сургутское ОП» общества с ограниченной ответственностью «Алейские коммунальные сети»</t>
  </si>
  <si>
    <t>2222075160</t>
  </si>
  <si>
    <t>222201001</t>
  </si>
  <si>
    <t>09-12-2014 00:00:00</t>
  </si>
  <si>
    <t>26451037</t>
  </si>
  <si>
    <t>АО "Аганское многопрофильное жилищно-коммунальное управление"</t>
  </si>
  <si>
    <t>8620019101</t>
  </si>
  <si>
    <t>862001001</t>
  </si>
  <si>
    <t>22-05-2009 00:00:00</t>
  </si>
  <si>
    <t>26361252</t>
  </si>
  <si>
    <t>АО "Аэропорт Белоярский"</t>
  </si>
  <si>
    <t>8611002077</t>
  </si>
  <si>
    <t>861101001</t>
  </si>
  <si>
    <t>26361211</t>
  </si>
  <si>
    <t>АО "Аэропорт Сургут"</t>
  </si>
  <si>
    <t>8602060523</t>
  </si>
  <si>
    <t>860201001</t>
  </si>
  <si>
    <t>30335229</t>
  </si>
  <si>
    <t>АО "ГУ ЖКХ"</t>
  </si>
  <si>
    <t>5116000922</t>
  </si>
  <si>
    <t>770401001</t>
  </si>
  <si>
    <t>26320074</t>
  </si>
  <si>
    <t>АО "Городские электрические сети"</t>
  </si>
  <si>
    <t>8603004190</t>
  </si>
  <si>
    <t>26361212</t>
  </si>
  <si>
    <t>АО "Горремстрой"</t>
  </si>
  <si>
    <t>8602060636</t>
  </si>
  <si>
    <t>26450987</t>
  </si>
  <si>
    <t>АО "Излучинское многопрофильное коммунальное хозяйство"</t>
  </si>
  <si>
    <t>8620019077</t>
  </si>
  <si>
    <t>05-05-2009 00:00:00</t>
  </si>
  <si>
    <t>31282415</t>
  </si>
  <si>
    <t>АО "Негуснефть"</t>
  </si>
  <si>
    <t>8609000900</t>
  </si>
  <si>
    <t>546050001</t>
  </si>
  <si>
    <t>26361248</t>
  </si>
  <si>
    <t>862450001</t>
  </si>
  <si>
    <t>26423619</t>
  </si>
  <si>
    <t>АО "Няганские энергетические ресурсы"</t>
  </si>
  <si>
    <t>8610016084</t>
  </si>
  <si>
    <t>861001001</t>
  </si>
  <si>
    <t>11-10-2004 00:00:00</t>
  </si>
  <si>
    <t>26535092</t>
  </si>
  <si>
    <t>АО "Самотлорнефтегаз"</t>
  </si>
  <si>
    <t>8603089934</t>
  </si>
  <si>
    <t>997250001</t>
  </si>
  <si>
    <t>27662523</t>
  </si>
  <si>
    <t>АО "СибурТюменьГаз"</t>
  </si>
  <si>
    <t>7202116628</t>
  </si>
  <si>
    <t>26645976</t>
  </si>
  <si>
    <t>АО "Специализированное управление подводно-технических работ № 10"</t>
  </si>
  <si>
    <t>8614000021</t>
  </si>
  <si>
    <t>861401001</t>
  </si>
  <si>
    <t>26361287</t>
  </si>
  <si>
    <t>АО "Управляющая компания тепло-, водоснабжения и канализации"</t>
  </si>
  <si>
    <t>8621005133</t>
  </si>
  <si>
    <t>862101001</t>
  </si>
  <si>
    <t>26361237</t>
  </si>
  <si>
    <t>АО "Урайтеплоэнергия"</t>
  </si>
  <si>
    <t>8606012954</t>
  </si>
  <si>
    <t>860601001</t>
  </si>
  <si>
    <t>26800381</t>
  </si>
  <si>
    <t>АО "Уральская теплосетевая компания"</t>
  </si>
  <si>
    <t>7203203418</t>
  </si>
  <si>
    <t>720301001</t>
  </si>
  <si>
    <t>26460985</t>
  </si>
  <si>
    <t>АО "ЮТЭК-Региональные сети"</t>
  </si>
  <si>
    <t>8601033125</t>
  </si>
  <si>
    <t>860101001</t>
  </si>
  <si>
    <t>26845836</t>
  </si>
  <si>
    <t>АО "Югансктранстеплосервис"</t>
  </si>
  <si>
    <t>8604048754</t>
  </si>
  <si>
    <t>26448830</t>
  </si>
  <si>
    <t>АО "Югорская Коммунальная Эксплуатирующая Компания - Белоярский"</t>
  </si>
  <si>
    <t>8611008230</t>
  </si>
  <si>
    <t>12-02-2009 00:00:00</t>
  </si>
  <si>
    <t>26318623</t>
  </si>
  <si>
    <t>АО "Югорская энергетическая компания децентрализованной зоны" (АО "Юграэнерго")</t>
  </si>
  <si>
    <t>8601029263</t>
  </si>
  <si>
    <t>13-08-2008 00:00:00</t>
  </si>
  <si>
    <t>26360358</t>
  </si>
  <si>
    <t>АО Нижневартовская ГРЭС</t>
  </si>
  <si>
    <t>8620018330</t>
  </si>
  <si>
    <t>785150001</t>
  </si>
  <si>
    <t>26361265</t>
  </si>
  <si>
    <t>Акционерное общество "Кондаавиа"</t>
  </si>
  <si>
    <t>8616004744</t>
  </si>
  <si>
    <t>16-11-2002 00:00:00</t>
  </si>
  <si>
    <t>27567057</t>
  </si>
  <si>
    <t>Акционерное общество "Ремонтно-эксплуатационное управление" филиал "Екатеринбургский", г. Екатеринбург</t>
  </si>
  <si>
    <t>7714783092</t>
  </si>
  <si>
    <t>667243001</t>
  </si>
  <si>
    <t>26813272</t>
  </si>
  <si>
    <t>Акционерное общество "Российские железные дороги" Свердловская дирекция по тепловодоснабжению - структурное подразделение Центральной дирекции по тепловодоснабжению - филиала ОАО "РЖД", г.Екатеринбург</t>
  </si>
  <si>
    <t>7708503727</t>
  </si>
  <si>
    <t>665945027</t>
  </si>
  <si>
    <t>28856006</t>
  </si>
  <si>
    <t>Акционерное общество "Юграавиа"</t>
  </si>
  <si>
    <t>8601053210</t>
  </si>
  <si>
    <t>30372247</t>
  </si>
  <si>
    <t>Акционерное общество «Генерация»</t>
  </si>
  <si>
    <t>8622021593</t>
  </si>
  <si>
    <t>861501001</t>
  </si>
  <si>
    <t>26361209</t>
  </si>
  <si>
    <t>Акционерное общество «Россети Тюмень» в зоне деятельности филиала Нефтеюганские электрические сети</t>
  </si>
  <si>
    <t>8602060185</t>
  </si>
  <si>
    <t>860403001</t>
  </si>
  <si>
    <t>15-09-2008 00:00:00</t>
  </si>
  <si>
    <t>31002476</t>
  </si>
  <si>
    <t>Акционерное общество «Югорский лесопромышленный холдинг»</t>
  </si>
  <si>
    <t>8601022074</t>
  </si>
  <si>
    <t>28858787</t>
  </si>
  <si>
    <t>Бюджетное учреждение Ханты-Мансийского автономного округа-Югры "Дирекция по эксплуатации служебных зданий"</t>
  </si>
  <si>
    <t>8601012220</t>
  </si>
  <si>
    <t>860101010</t>
  </si>
  <si>
    <t>26361206</t>
  </si>
  <si>
    <t>ГП ХМАО-Югра "Северавтодор"</t>
  </si>
  <si>
    <t>8602017415</t>
  </si>
  <si>
    <t>26361208</t>
  </si>
  <si>
    <t>ЗАО "АСКТ"</t>
  </si>
  <si>
    <t>8602050236</t>
  </si>
  <si>
    <t>26361192</t>
  </si>
  <si>
    <t>ЗАО "Назымская нефтегазоразведочная экспедиция"</t>
  </si>
  <si>
    <t>8601012647</t>
  </si>
  <si>
    <t>28443058</t>
  </si>
  <si>
    <t>ЗАО "Нижневартовскстройдеталь"</t>
  </si>
  <si>
    <t>8603085111</t>
  </si>
  <si>
    <t>26361226</t>
  </si>
  <si>
    <t>ЗАО "Нобили"</t>
  </si>
  <si>
    <t>8603073973</t>
  </si>
  <si>
    <t>26361207</t>
  </si>
  <si>
    <t>ЗАО "Сургутспецстрой"</t>
  </si>
  <si>
    <t>8602048879</t>
  </si>
  <si>
    <t>26598931</t>
  </si>
  <si>
    <t>Завод по стабилизации конденсата филиал ООО "Газпром переработка"</t>
  </si>
  <si>
    <t>1102054991</t>
  </si>
  <si>
    <t>861703001</t>
  </si>
  <si>
    <t>26361242</t>
  </si>
  <si>
    <t>КГМУП "Управление производственно-технологической комплектации"</t>
  </si>
  <si>
    <t>8608040555</t>
  </si>
  <si>
    <t>860801001</t>
  </si>
  <si>
    <t>26361238</t>
  </si>
  <si>
    <t>Лангепасское городское муниципальное унитарное предприятие "ТЕПЛОВОДОКАНАЛ"</t>
  </si>
  <si>
    <t>8607100272</t>
  </si>
  <si>
    <t>860701001</t>
  </si>
  <si>
    <t>26455462</t>
  </si>
  <si>
    <t>Лянторское городское муниципальное унитарное предприятие "Управление тепловодоснабжения и водоотведения"</t>
  </si>
  <si>
    <t>8617028441</t>
  </si>
  <si>
    <t>861701001</t>
  </si>
  <si>
    <t>06-11-2009 00:00:00</t>
  </si>
  <si>
    <t>26361285</t>
  </si>
  <si>
    <t>МК "Аганнетегазгеология"</t>
  </si>
  <si>
    <t>8620011110</t>
  </si>
  <si>
    <t>997150001</t>
  </si>
  <si>
    <t>26361306</t>
  </si>
  <si>
    <t>МО Советский район "ЖКХ п.Зеленоборск"</t>
  </si>
  <si>
    <t>8622009483</t>
  </si>
  <si>
    <t>26423597</t>
  </si>
  <si>
    <t>МУП "ЖКХ п.Зеленоборск"</t>
  </si>
  <si>
    <t>891501001</t>
  </si>
  <si>
    <t>26361234</t>
  </si>
  <si>
    <t>МУП "Тепловодоканал"</t>
  </si>
  <si>
    <t>8605013419</t>
  </si>
  <si>
    <t>860501001</t>
  </si>
  <si>
    <t>26361270</t>
  </si>
  <si>
    <t>МУП "Теплотехнология"</t>
  </si>
  <si>
    <t>8616008805</t>
  </si>
  <si>
    <t>26455491</t>
  </si>
  <si>
    <t>МУП "Управление тепловодоснабжения и водоотведения "Сибиряк" муниципального образования сельское поселение Нижнесортымский</t>
  </si>
  <si>
    <t>8617028226</t>
  </si>
  <si>
    <t>27-07-2009 00:00:00</t>
  </si>
  <si>
    <t>26423493</t>
  </si>
  <si>
    <t>Малоатлымское муниципальное предприятие жилищно-коммунального хозяйства  муниципального образования сельское поселение Малый Атлым</t>
  </si>
  <si>
    <t>8614004795</t>
  </si>
  <si>
    <t>31356620</t>
  </si>
  <si>
    <t>Муниципальное казенное предприятие «Жилищно-коммунальное хозяйство»</t>
  </si>
  <si>
    <t>8620023108</t>
  </si>
  <si>
    <t>31307068</t>
  </si>
  <si>
    <t>Муниципальное казенное предприятие муниципального образования город Нягань «Няганская ресурсоснабжающая компания»</t>
  </si>
  <si>
    <t>8610009376</t>
  </si>
  <si>
    <t>28831845</t>
  </si>
  <si>
    <t>Муниципальное многопрофильное предприятие "Миснэ" муниципального образования сельское поселение Каменное</t>
  </si>
  <si>
    <t>8610028604</t>
  </si>
  <si>
    <t>26423507</t>
  </si>
  <si>
    <t>Муниципальное предприятие "ЖЭК-3" Ханты-Мансийского района</t>
  </si>
  <si>
    <t>8618005341</t>
  </si>
  <si>
    <t>28-02-2002 00:00:00</t>
  </si>
  <si>
    <t>26429638</t>
  </si>
  <si>
    <t>Муниципальное предприятие "Комплекс-Плюс" сельского поселения Горноправдинск</t>
  </si>
  <si>
    <t>8618000294</t>
  </si>
  <si>
    <t>01-09-2008 00:00:00</t>
  </si>
  <si>
    <t>28902251</t>
  </si>
  <si>
    <t>Муниципальное предприятие "Управление теплоснабжения и инженерных сетей" г. Ханты-Мансийск</t>
  </si>
  <si>
    <t>8601015207</t>
  </si>
  <si>
    <t>26361198</t>
  </si>
  <si>
    <t>Муниципальное предприятие "Ханты-Мансийскгаз" муниципального образования город Ханты-Мансийск</t>
  </si>
  <si>
    <t>8601022243</t>
  </si>
  <si>
    <t>26778020</t>
  </si>
  <si>
    <t>Муниципальное предприятие "Эксплуатационная генерирующая компания"  муниципального образования городское поселение Приобье</t>
  </si>
  <si>
    <t>8614008285</t>
  </si>
  <si>
    <t>31341437</t>
  </si>
  <si>
    <t>Муниципальное предприятие «Ресурсоснабжение»</t>
  </si>
  <si>
    <t>8614001748</t>
  </si>
  <si>
    <t>26361259</t>
  </si>
  <si>
    <t>Муниципальное предприятие жилищно-коммунального хозяйства муниципального образования сельское поселение Карымкары</t>
  </si>
  <si>
    <t>8614004700</t>
  </si>
  <si>
    <t>31290763</t>
  </si>
  <si>
    <t>Муниципальное предприятие муниципального образования Октябрьский район «Обьтеплопром»</t>
  </si>
  <si>
    <t>8614001025</t>
  </si>
  <si>
    <t>26646370</t>
  </si>
  <si>
    <t>Муниципальное унитарное предприятие "Березовонефтепродукт" муниципального образования Березовский район</t>
  </si>
  <si>
    <t>8613005080</t>
  </si>
  <si>
    <t>26361286</t>
  </si>
  <si>
    <t>Муниципальное унитарное предприятие "Сельское жилищно-коммунальное хозяйство"</t>
  </si>
  <si>
    <t>8620012191</t>
  </si>
  <si>
    <t>22-03-2000 00:00:00</t>
  </si>
  <si>
    <t>31297000</t>
  </si>
  <si>
    <t>Муниципальное унитарное предприятие "Теплосети Саранпауль"</t>
  </si>
  <si>
    <t>8613003799</t>
  </si>
  <si>
    <t>02-04-2019 00:00:00</t>
  </si>
  <si>
    <t>26423475</t>
  </si>
  <si>
    <t>Муниципальное унитарное предприятие "Территориально объединённое упраление тепловодоснабжения и водоотведения № 1" муниципального образования Сургутский район</t>
  </si>
  <si>
    <t>8617018034</t>
  </si>
  <si>
    <t>26361254</t>
  </si>
  <si>
    <t>Муниципальное унитарное предприятие "Управление городского хозяйства" муниципального образования города Пыть-Ях</t>
  </si>
  <si>
    <t>8612007896</t>
  </si>
  <si>
    <t>861201001</t>
  </si>
  <si>
    <t>26592028</t>
  </si>
  <si>
    <t>Муниципальное унитарное предприятие "Фёдоровское жилищно-коммунальное хозяйство"</t>
  </si>
  <si>
    <t>8617028917</t>
  </si>
  <si>
    <t>28543657</t>
  </si>
  <si>
    <t>Муниципальное унитарное предприятие "Югорскэнергогаз"</t>
  </si>
  <si>
    <t>8622024682</t>
  </si>
  <si>
    <t>862201001</t>
  </si>
  <si>
    <t>31289583</t>
  </si>
  <si>
    <t>Муниципальное унитарное предприятие «Теплосети Березово»</t>
  </si>
  <si>
    <t>8613004175</t>
  </si>
  <si>
    <t>31289574</t>
  </si>
  <si>
    <t>Муниципальное унитарное предприятие «Теплосети Игрим»</t>
  </si>
  <si>
    <t>8613007909</t>
  </si>
  <si>
    <t>12-03-2019 00:00:00</t>
  </si>
  <si>
    <t>31356763</t>
  </si>
  <si>
    <t>Муниципальное унитарное предприятие «Управление теплоснабжения гп. Талинка»</t>
  </si>
  <si>
    <t>8614001674</t>
  </si>
  <si>
    <t>26361221</t>
  </si>
  <si>
    <t>Муниципальное унитарное предприятие города Нижневартовска "Теплоснабжение"</t>
  </si>
  <si>
    <t>8603008766</t>
  </si>
  <si>
    <t>26423557</t>
  </si>
  <si>
    <t>Муниципальное унитарное предприятие жилищно-коммунального хозяйства городского поселения Берёзово</t>
  </si>
  <si>
    <t>8613004070</t>
  </si>
  <si>
    <t>27-11-2009 00:00:00</t>
  </si>
  <si>
    <t>31362169</t>
  </si>
  <si>
    <t>Муниципальное унитарное предприятие муниципального образования Советский район «Совгеодезия»</t>
  </si>
  <si>
    <t>8615011837</t>
  </si>
  <si>
    <t>31354562</t>
  </si>
  <si>
    <t>Муниципальное унитарное предприятие сп. Сингапай «Управление жилищно-коммунального обслуживаниия»</t>
  </si>
  <si>
    <t>8619016265</t>
  </si>
  <si>
    <t>861901001</t>
  </si>
  <si>
    <t>26423579</t>
  </si>
  <si>
    <t>НРМУП"Салымское ремонтно-эксплуатационное управление"</t>
  </si>
  <si>
    <t>8619004598</t>
  </si>
  <si>
    <t>26452600</t>
  </si>
  <si>
    <t>Некоммерческая организация "Товарищество собственников жилья "Факел"</t>
  </si>
  <si>
    <t>8612010063</t>
  </si>
  <si>
    <t>26423487</t>
  </si>
  <si>
    <t>Нефтеюганское УМН Акционерное общество "Транснефть - Сибирь" АК "Транснефть"</t>
  </si>
  <si>
    <t>7201000726</t>
  </si>
  <si>
    <t>860402002</t>
  </si>
  <si>
    <t>27244819</t>
  </si>
  <si>
    <t>ОАО "Аэропорт Сургут" Березовский филиал</t>
  </si>
  <si>
    <t>861343001</t>
  </si>
  <si>
    <t>26361213</t>
  </si>
  <si>
    <t>ОАО "ЗСЭСС"</t>
  </si>
  <si>
    <t>8602060876</t>
  </si>
  <si>
    <t>26361214</t>
  </si>
  <si>
    <t>ОАО "Завод промстройдеталей"</t>
  </si>
  <si>
    <t>8602061069</t>
  </si>
  <si>
    <t>26361256</t>
  </si>
  <si>
    <t>ОАО "Игримречтранс"</t>
  </si>
  <si>
    <t>8613000220</t>
  </si>
  <si>
    <t>26361264</t>
  </si>
  <si>
    <t>ОАО "Кондинский комплексный лесопромышленный комбинат"</t>
  </si>
  <si>
    <t>8616000203</t>
  </si>
  <si>
    <t>26361193</t>
  </si>
  <si>
    <t>ОАО "Обьгаз"</t>
  </si>
  <si>
    <t>8601014059</t>
  </si>
  <si>
    <t>26450695</t>
  </si>
  <si>
    <t>ОАО "Половинкинское жилищно-коммунальное хозяйство"</t>
  </si>
  <si>
    <t>8616010716</t>
  </si>
  <si>
    <t>14-08-2009 00:00:00</t>
  </si>
  <si>
    <t>28145713</t>
  </si>
  <si>
    <t>ОАО "РН-Нижневартовск"</t>
  </si>
  <si>
    <t>8620011857</t>
  </si>
  <si>
    <t>27507367</t>
  </si>
  <si>
    <t>ОАО "Ростелеком" Ханты-Мансийский филиал</t>
  </si>
  <si>
    <t>7707049388</t>
  </si>
  <si>
    <t>860143001</t>
  </si>
  <si>
    <t>26360341</t>
  </si>
  <si>
    <t>ОАО "Сибнефтепровод" Тобольское УМН</t>
  </si>
  <si>
    <t>26431624</t>
  </si>
  <si>
    <t>ОАО "Советские коммунальные системы"</t>
  </si>
  <si>
    <t>8622015367</t>
  </si>
  <si>
    <t>29-07-2008 00:00:00</t>
  </si>
  <si>
    <t>26454451</t>
  </si>
  <si>
    <t>ОАО "Спецнефтегазстрой"</t>
  </si>
  <si>
    <t>8602060812</t>
  </si>
  <si>
    <t>26429494</t>
  </si>
  <si>
    <t>ОАО "Сургутстройтрест"</t>
  </si>
  <si>
    <t>8602045765</t>
  </si>
  <si>
    <t>26450708</t>
  </si>
  <si>
    <t>ОАО "Теплоэнергия"</t>
  </si>
  <si>
    <t>8616010755</t>
  </si>
  <si>
    <t>26-10-2009 00:00:00</t>
  </si>
  <si>
    <t>26359236</t>
  </si>
  <si>
    <t>ОАО "Уралсвязьинформ"</t>
  </si>
  <si>
    <t>5902183094</t>
  </si>
  <si>
    <t>860102001</t>
  </si>
  <si>
    <t>26360365</t>
  </si>
  <si>
    <t>ОАО "Уральская теплосетевая компания"</t>
  </si>
  <si>
    <t>720301002</t>
  </si>
  <si>
    <t>26361231</t>
  </si>
  <si>
    <t>ОАО "Югансктранстеплосервис"</t>
  </si>
  <si>
    <t>8604028268</t>
  </si>
  <si>
    <t>26645319</t>
  </si>
  <si>
    <t>ОАО "Югорская Коммунальная Эксплуатирующая Компания-Нягань"</t>
  </si>
  <si>
    <t>8610024568</t>
  </si>
  <si>
    <t>26431142</t>
  </si>
  <si>
    <t>ООО "АКЦЕНТ"</t>
  </si>
  <si>
    <t>8601031946</t>
  </si>
  <si>
    <t>26423535</t>
  </si>
  <si>
    <t>ООО "Авангард-Коммунальник"</t>
  </si>
  <si>
    <t>8619014170</t>
  </si>
  <si>
    <t>26361261</t>
  </si>
  <si>
    <t>ООО "Аэропорт Советский"</t>
  </si>
  <si>
    <t>8615001243</t>
  </si>
  <si>
    <t>23-06-1999 00:00:00</t>
  </si>
  <si>
    <t>30942075</t>
  </si>
  <si>
    <t>ООО "Башнефть-Добыча"</t>
  </si>
  <si>
    <t>0277106840</t>
  </si>
  <si>
    <t>025250001</t>
  </si>
  <si>
    <t>01-01-2018 00:00:00</t>
  </si>
  <si>
    <t>26361228</t>
  </si>
  <si>
    <t>ООО "Белозерный газоперерабатывающий комплекс"</t>
  </si>
  <si>
    <t>8603138733</t>
  </si>
  <si>
    <t>26361299</t>
  </si>
  <si>
    <t>ООО "Газпром Трансгаз Югорск" База МТС и К</t>
  </si>
  <si>
    <t>861402004</t>
  </si>
  <si>
    <t>26361290</t>
  </si>
  <si>
    <t>ООО "Газпром Трансгаз Югорск" Бобровское ЛПУ МГ</t>
  </si>
  <si>
    <t>861102003</t>
  </si>
  <si>
    <t>26361289</t>
  </si>
  <si>
    <t>ООО "Газпром Трансгаз Югорск" Верхнеказымское ЛПУ МГ</t>
  </si>
  <si>
    <t>861102002</t>
  </si>
  <si>
    <t>26550525</t>
  </si>
  <si>
    <t>ООО "Газпром Трансгаз Югорск" Комсомольское ЛПУ</t>
  </si>
  <si>
    <t>26361296</t>
  </si>
  <si>
    <t>ООО "Газпром Трансгаз Югорск" Октябрьское ЛПУ МГ</t>
  </si>
  <si>
    <t>861402001</t>
  </si>
  <si>
    <t>26361297</t>
  </si>
  <si>
    <t>ООО "Газпром Трансгаз Югорск" Перегребненское ЛПУ МГ</t>
  </si>
  <si>
    <t>861402002</t>
  </si>
  <si>
    <t>26361295</t>
  </si>
  <si>
    <t>ООО "Газпром Трансгаз Югорск" Пунгинского ЛПУ МГ</t>
  </si>
  <si>
    <t>861302002</t>
  </si>
  <si>
    <t>26361292</t>
  </si>
  <si>
    <t>ООО "Газпром Трансгаз Югорск" Сорумское ЛПУ МГ</t>
  </si>
  <si>
    <t>861102005</t>
  </si>
  <si>
    <t>26361293</t>
  </si>
  <si>
    <t>ООО "Газпром Трансгаз Югорск" Сосновское ЛПУ МГ</t>
  </si>
  <si>
    <t>861102006</t>
  </si>
  <si>
    <t>26423587</t>
  </si>
  <si>
    <t>ООО "Газпром Трансгаз Югорск" Сосьвинское ЛПУ МГ</t>
  </si>
  <si>
    <t>861302004</t>
  </si>
  <si>
    <t>26361298</t>
  </si>
  <si>
    <t>ООО "Газпром Трансгаз Югорск" Таежное ЛПУ МГ</t>
  </si>
  <si>
    <t>861402003</t>
  </si>
  <si>
    <t>26423573</t>
  </si>
  <si>
    <t>ООО "Газпром Трансгаз Югорск" Уральское ЛПУ МГ</t>
  </si>
  <si>
    <t>861302003</t>
  </si>
  <si>
    <t>26813664</t>
  </si>
  <si>
    <t>ООО "Газпром трансгаз Сургут" Ортьягунское ЛПУ МГ</t>
  </si>
  <si>
    <t>8617002073</t>
  </si>
  <si>
    <t>860803001</t>
  </si>
  <si>
    <t>26598633</t>
  </si>
  <si>
    <t>ООО "Газпром трансгаз Сургут" Самсоновское ЛПУ  МГ</t>
  </si>
  <si>
    <t>861903002</t>
  </si>
  <si>
    <t>27240350</t>
  </si>
  <si>
    <t>ООО "Газпром трансгаз Сургут" Сургутское ЛПУ</t>
  </si>
  <si>
    <t>860243007</t>
  </si>
  <si>
    <t>26361276</t>
  </si>
  <si>
    <t>ООО "Газпром трансгаз Сургут" Южно-Балыкское ЛПУ МГ</t>
  </si>
  <si>
    <t>861903001</t>
  </si>
  <si>
    <t>26650067</t>
  </si>
  <si>
    <t>ООО "Газпром трансгаз Югорск"</t>
  </si>
  <si>
    <t>26427611</t>
  </si>
  <si>
    <t>ООО "Горводоканал"</t>
  </si>
  <si>
    <t>8608053709</t>
  </si>
  <si>
    <t>11-02-2009 00:00:00</t>
  </si>
  <si>
    <t>26860169</t>
  </si>
  <si>
    <t>ООО "Гостиный двор"</t>
  </si>
  <si>
    <t>8603172163</t>
  </si>
  <si>
    <t>27887494</t>
  </si>
  <si>
    <t>ООО "Жилкомсервис"</t>
  </si>
  <si>
    <t>8616011621</t>
  </si>
  <si>
    <t>26426908</t>
  </si>
  <si>
    <t>ООО "Жилье плюс"</t>
  </si>
  <si>
    <t>8605019932</t>
  </si>
  <si>
    <t>26423761</t>
  </si>
  <si>
    <t>ООО "КОММУНАЛЬНИК"</t>
  </si>
  <si>
    <t>8603118141</t>
  </si>
  <si>
    <t>28453800</t>
  </si>
  <si>
    <t>ООО "КарьерАвтоСтрой"</t>
  </si>
  <si>
    <t>8620013533</t>
  </si>
  <si>
    <t>26454986</t>
  </si>
  <si>
    <t>ООО "Комплекс Коммунальных Платежей"</t>
  </si>
  <si>
    <t>8616010628</t>
  </si>
  <si>
    <t>04-06-2009 00:00:00</t>
  </si>
  <si>
    <t>26431977</t>
  </si>
  <si>
    <t>ООО "Концессионная Коммунальная Компания"</t>
  </si>
  <si>
    <t>8608053716</t>
  </si>
  <si>
    <t>26361243</t>
  </si>
  <si>
    <t>ООО "ЛУКОЙЛ-Западная Сибирь"</t>
  </si>
  <si>
    <t>860602001</t>
  </si>
  <si>
    <t>26450776</t>
  </si>
  <si>
    <t>ООО "ЛУКОЙЛ-Западная Сибирь" Сервисный центр теплоснабжения ТПП "Когалымнефтегаз"</t>
  </si>
  <si>
    <t>26413215</t>
  </si>
  <si>
    <t>ООО "ЛУКОЙЛ-ЭНЕРГОСЕТИ"</t>
  </si>
  <si>
    <t>5260230051</t>
  </si>
  <si>
    <t>525350001</t>
  </si>
  <si>
    <t>28046959</t>
  </si>
  <si>
    <t>770901001</t>
  </si>
  <si>
    <t>17-01-2013 00:00:00</t>
  </si>
  <si>
    <t>26361308</t>
  </si>
  <si>
    <t>ООО "Лесопильные заводы Югры"</t>
  </si>
  <si>
    <t>8622011210</t>
  </si>
  <si>
    <t>26423559</t>
  </si>
  <si>
    <t>ООО "Лесопромышленная компания МДФ"</t>
  </si>
  <si>
    <t>8616007505</t>
  </si>
  <si>
    <t>27592371</t>
  </si>
  <si>
    <t>ООО "МПО"Талинка"</t>
  </si>
  <si>
    <t>8610015563</t>
  </si>
  <si>
    <t>25-01-2012 00:00:00</t>
  </si>
  <si>
    <t>27099960</t>
  </si>
  <si>
    <t>ООО "Независимая инновационная компания"</t>
  </si>
  <si>
    <t>7202157110</t>
  </si>
  <si>
    <t>26361227</t>
  </si>
  <si>
    <t>ООО "Нижневартовский газоперерабатывающий комплекс"</t>
  </si>
  <si>
    <t>8603138726</t>
  </si>
  <si>
    <t>27565882</t>
  </si>
  <si>
    <t>ООО "Няганьгазпереработка"</t>
  </si>
  <si>
    <t>8610012450</t>
  </si>
  <si>
    <t>26534315</t>
  </si>
  <si>
    <t>ООО "Няганьгоргаз"</t>
  </si>
  <si>
    <t>8610014094</t>
  </si>
  <si>
    <t>01-12-2009 00:00:00</t>
  </si>
  <si>
    <t>26534193</t>
  </si>
  <si>
    <t>ООО "Правдинская геологоразведочная экспедиция"</t>
  </si>
  <si>
    <t>8618005856</t>
  </si>
  <si>
    <t>01-01-2010 00:00:00</t>
  </si>
  <si>
    <t>28818755</t>
  </si>
  <si>
    <t>ООО "Премиум"</t>
  </si>
  <si>
    <t>8605025816</t>
  </si>
  <si>
    <t>30855120</t>
  </si>
  <si>
    <t>ООО "ПриобьСтройГарант"</t>
  </si>
  <si>
    <t>8614000871</t>
  </si>
  <si>
    <t>26361191</t>
  </si>
  <si>
    <t>ООО "Производственно-бытовое управление"</t>
  </si>
  <si>
    <t>8609017830</t>
  </si>
  <si>
    <t>860901001</t>
  </si>
  <si>
    <t>26423583</t>
  </si>
  <si>
    <t>ООО "Промысловик"</t>
  </si>
  <si>
    <t>8619001068</t>
  </si>
  <si>
    <t>26320082</t>
  </si>
  <si>
    <t>ООО "РН - Юганскнефтегаз"</t>
  </si>
  <si>
    <t>8604035473</t>
  </si>
  <si>
    <t>31082003</t>
  </si>
  <si>
    <t>26361249</t>
  </si>
  <si>
    <t>ООО "Росна"</t>
  </si>
  <si>
    <t>8609017439</t>
  </si>
  <si>
    <t>26431725</t>
  </si>
  <si>
    <t>ООО "Русская тепловая компания"</t>
  </si>
  <si>
    <t>8602062560</t>
  </si>
  <si>
    <t>28442473</t>
  </si>
  <si>
    <t>ООО "СК Сибирь"</t>
  </si>
  <si>
    <t>8616011780</t>
  </si>
  <si>
    <t>26813690</t>
  </si>
  <si>
    <t>ООО "Светловское коммунально-эксплуатационное управление"</t>
  </si>
  <si>
    <t>8613007112</t>
  </si>
  <si>
    <t>18-11-2010 00:00:00</t>
  </si>
  <si>
    <t>28457110</t>
  </si>
  <si>
    <t>ООО "Северный дом"</t>
  </si>
  <si>
    <t>8601047512</t>
  </si>
  <si>
    <t>26646153</t>
  </si>
  <si>
    <t>ООО "Северо-Западная Тепловая Компания"</t>
  </si>
  <si>
    <t>8602160856</t>
  </si>
  <si>
    <t>26431928</t>
  </si>
  <si>
    <t>ООО "Северстрой"</t>
  </si>
  <si>
    <t>8606009983</t>
  </si>
  <si>
    <t>10-03-2009 00:00:00</t>
  </si>
  <si>
    <t>27099908</t>
  </si>
  <si>
    <t>ООО "СервисКомфорт"</t>
  </si>
  <si>
    <t>8619015092</t>
  </si>
  <si>
    <t>26576346</t>
  </si>
  <si>
    <t>ООО "Сервисное предприятие "Нижневартовсктеплонефть"</t>
  </si>
  <si>
    <t>8603131921</t>
  </si>
  <si>
    <t>26423753</t>
  </si>
  <si>
    <t>ООО "Сибирь"</t>
  </si>
  <si>
    <t>8619010425</t>
  </si>
  <si>
    <t>28453760</t>
  </si>
  <si>
    <t>ООО "Сибпромстрой № 18"</t>
  </si>
  <si>
    <t>8602248081</t>
  </si>
  <si>
    <t>15-01-2014 00:00:00</t>
  </si>
  <si>
    <t>26455008</t>
  </si>
  <si>
    <t>ООО "Спектр-Л"</t>
  </si>
  <si>
    <t>8616008428</t>
  </si>
  <si>
    <t>05-08-2005 00:00:00</t>
  </si>
  <si>
    <t>26361236</t>
  </si>
  <si>
    <t>ООО "СпецТеплоСервис"</t>
  </si>
  <si>
    <t>8605019890</t>
  </si>
  <si>
    <t>26361278</t>
  </si>
  <si>
    <t>ООО "Сургутмебель"</t>
  </si>
  <si>
    <t>8617013396</t>
  </si>
  <si>
    <t>26454497</t>
  </si>
  <si>
    <t>ООО "Сургутсервис"</t>
  </si>
  <si>
    <t>8602004173</t>
  </si>
  <si>
    <t>26522796</t>
  </si>
  <si>
    <t>ООО "Сургутские городские электрические сети"</t>
  </si>
  <si>
    <t>8602015464</t>
  </si>
  <si>
    <t>26431963</t>
  </si>
  <si>
    <t>ООО "ТВС-сервис"</t>
  </si>
  <si>
    <t>8602137279</t>
  </si>
  <si>
    <t>27871996</t>
  </si>
  <si>
    <t>ООО "ТНК ВИТА ПЛЮС"</t>
  </si>
  <si>
    <t>8616011212</t>
  </si>
  <si>
    <t>26361235</t>
  </si>
  <si>
    <t>ООО "ТеплоНефть"</t>
  </si>
  <si>
    <t>8605016882</t>
  </si>
  <si>
    <t>26422679</t>
  </si>
  <si>
    <t>ООО "Тепловик 2"</t>
  </si>
  <si>
    <t>8619014042</t>
  </si>
  <si>
    <t>26361284</t>
  </si>
  <si>
    <t>ООО "Тепловик"</t>
  </si>
  <si>
    <t>8619011242</t>
  </si>
  <si>
    <t>30856313</t>
  </si>
  <si>
    <t>ООО "Теплосети Саранпауль"</t>
  </si>
  <si>
    <t>8613002682</t>
  </si>
  <si>
    <t>26361202</t>
  </si>
  <si>
    <t>ООО "Теплоснабжающая организация"</t>
  </si>
  <si>
    <t>8602010561</t>
  </si>
  <si>
    <t>26454973</t>
  </si>
  <si>
    <t>ООО "Теплотехсервис"</t>
  </si>
  <si>
    <t>8616010667</t>
  </si>
  <si>
    <t>10-09-2009 00:00:00</t>
  </si>
  <si>
    <t>26361219</t>
  </si>
  <si>
    <t>ООО "Технические системы"</t>
  </si>
  <si>
    <t>8602140899</t>
  </si>
  <si>
    <t>26448793</t>
  </si>
  <si>
    <t>ООО "Управление коммунальными системами ХМАО"</t>
  </si>
  <si>
    <t>8601026174</t>
  </si>
  <si>
    <t>26361232</t>
  </si>
  <si>
    <t>ООО "Феникс-АТ"</t>
  </si>
  <si>
    <t>8604032627</t>
  </si>
  <si>
    <t>26647089</t>
  </si>
  <si>
    <t>ООО "ЭКСПЕРТ"</t>
  </si>
  <si>
    <t>8606011750</t>
  </si>
  <si>
    <t>26360937</t>
  </si>
  <si>
    <t>ООО "Экогаз"</t>
  </si>
  <si>
    <t>7705097241</t>
  </si>
  <si>
    <t>26361220</t>
  </si>
  <si>
    <t>ООО "Эколайн"</t>
  </si>
  <si>
    <t>8602222661</t>
  </si>
  <si>
    <t>26360227</t>
  </si>
  <si>
    <t>ООО "Энергонефть Томск"</t>
  </si>
  <si>
    <t>7022010799</t>
  </si>
  <si>
    <t>702201001</t>
  </si>
  <si>
    <t>22-10-2002 00:00:00</t>
  </si>
  <si>
    <t>26361283</t>
  </si>
  <si>
    <t>ООО "ЮГАНСКТЕХНОСЕРВИС"</t>
  </si>
  <si>
    <t>8619009885</t>
  </si>
  <si>
    <t>26649221</t>
  </si>
  <si>
    <t>ООО "ЮКМД"</t>
  </si>
  <si>
    <t>8622014388</t>
  </si>
  <si>
    <t>26361233</t>
  </si>
  <si>
    <t>ООО "ЮНГ-Теплонефть"</t>
  </si>
  <si>
    <t>8604035466</t>
  </si>
  <si>
    <t>26431593</t>
  </si>
  <si>
    <t>ООО "ЮТЭКС"</t>
  </si>
  <si>
    <t>8601030572</t>
  </si>
  <si>
    <t>11-12-2008 00:00:00</t>
  </si>
  <si>
    <t>26361199</t>
  </si>
  <si>
    <t>ООО "Югра-Дом"</t>
  </si>
  <si>
    <t>8601022606</t>
  </si>
  <si>
    <t>26646652</t>
  </si>
  <si>
    <t>ООО "ЮграКомфорт"</t>
  </si>
  <si>
    <t>8619014540</t>
  </si>
  <si>
    <t>26522800</t>
  </si>
  <si>
    <t>ООО «Газпром энерго» в зоне деятельности Сургутского филиала Общества с ограниченной ответственностью «Газпром энерго»</t>
  </si>
  <si>
    <t>7736186950</t>
  </si>
  <si>
    <t>860202001</t>
  </si>
  <si>
    <t>03-10-2005 00:00:00</t>
  </si>
  <si>
    <t>28544764</t>
  </si>
  <si>
    <t>ООО «Перегребнинская эксплуатационная компания»</t>
  </si>
  <si>
    <t>8614009289</t>
  </si>
  <si>
    <t>30479693</t>
  </si>
  <si>
    <t>ООО «Специализированная компания автотехники – база»</t>
  </si>
  <si>
    <t>8602228656</t>
  </si>
  <si>
    <t>30843178</t>
  </si>
  <si>
    <t>ООО «ТЮМЕНЬ- УНИВЕРСАЛ»</t>
  </si>
  <si>
    <t>7203391313</t>
  </si>
  <si>
    <t>30838384</t>
  </si>
  <si>
    <t>ООО «Теплосети Березово»</t>
  </si>
  <si>
    <t>8613002499</t>
  </si>
  <si>
    <t>30838378</t>
  </si>
  <si>
    <t>ООО «Теплосети Игрим»</t>
  </si>
  <si>
    <t>8613002717</t>
  </si>
  <si>
    <t>30840107</t>
  </si>
  <si>
    <t>ООО «Эксплуатационная генерирующая компания»</t>
  </si>
  <si>
    <t>8614000906</t>
  </si>
  <si>
    <t>26764748</t>
  </si>
  <si>
    <t>ООО ПКФ "Юграэнергосбережение"</t>
  </si>
  <si>
    <t>7204057255</t>
  </si>
  <si>
    <t>861202001</t>
  </si>
  <si>
    <t>03-01-2010 00:00:00</t>
  </si>
  <si>
    <t>27887329</t>
  </si>
  <si>
    <t>ООО УК "Сибпроектстройсервис"</t>
  </si>
  <si>
    <t>8602076731</t>
  </si>
  <si>
    <t>30796919</t>
  </si>
  <si>
    <t>Обособленное подразделение "Екатеринбургское" Акционерного общества "Главное управление жилищно-коммунального хозяйства"</t>
  </si>
  <si>
    <t>668545001</t>
  </si>
  <si>
    <t>30982637</t>
  </si>
  <si>
    <t>Общество с ограниченной ответственностью  "АКВА-ПРОМ"</t>
  </si>
  <si>
    <t>8614001258</t>
  </si>
  <si>
    <t>28263040</t>
  </si>
  <si>
    <t>Общество с ограниченной ответственностью "Гарант"</t>
  </si>
  <si>
    <t>8614007740</t>
  </si>
  <si>
    <t>30946513</t>
  </si>
  <si>
    <t>Общество с ограниченной ответственностью "Горизонт"</t>
  </si>
  <si>
    <t>8618002005</t>
  </si>
  <si>
    <t>26361251</t>
  </si>
  <si>
    <t>Общество с ограниченной ответственностью "Многопрофильное производственное объединение "Талинка"</t>
  </si>
  <si>
    <t>8614008609</t>
  </si>
  <si>
    <t>30946489</t>
  </si>
  <si>
    <t>Общество с ограниченной ответственностью "Производственное объединение "Талинка""</t>
  </si>
  <si>
    <t>8614001145</t>
  </si>
  <si>
    <t>30934476</t>
  </si>
  <si>
    <t>Общество с ограниченной ответственностью "Управление производственно-технологической комплектации"</t>
  </si>
  <si>
    <t>8608059595</t>
  </si>
  <si>
    <t>31279707</t>
  </si>
  <si>
    <t>Общество с ограниченной ответственностью «АЛИНА»</t>
  </si>
  <si>
    <t>8616012872</t>
  </si>
  <si>
    <t>01-01-2020 00:00:00</t>
  </si>
  <si>
    <t>30372304</t>
  </si>
  <si>
    <t>Общество с ограниченной ответственностью «Коммунэнерго»</t>
  </si>
  <si>
    <t>8616012079</t>
  </si>
  <si>
    <t>30357413</t>
  </si>
  <si>
    <t>Общество с ограниченной ответственностью «Куминское Жилищно-Коммунальное хозяйство»</t>
  </si>
  <si>
    <t>8616012368</t>
  </si>
  <si>
    <t>31289532</t>
  </si>
  <si>
    <t>Общество с ограниченной ответственностью «ЛУКОЙЛ-ЭНЕРГОСЕТИ»</t>
  </si>
  <si>
    <t>775050001</t>
  </si>
  <si>
    <t>30372310</t>
  </si>
  <si>
    <t>Общество с ограниченной ответственностью «Междуреченские коммунальные системы»</t>
  </si>
  <si>
    <t>8616012417</t>
  </si>
  <si>
    <t>31258664</t>
  </si>
  <si>
    <t>Общество с ограниченной ответственностью «Мобильный мир»</t>
  </si>
  <si>
    <t>7203350719</t>
  </si>
  <si>
    <t>30355305</t>
  </si>
  <si>
    <t>Общество с ограниченной ответственностью «Октябрьское жилищно-коммунальное хозяйство»</t>
  </si>
  <si>
    <t>8614000705</t>
  </si>
  <si>
    <t>02-11-2015 00:00:00</t>
  </si>
  <si>
    <t>31088951</t>
  </si>
  <si>
    <t>Общество с ограниченной ответственностью «Производственное объединение Югратеплосервис»</t>
  </si>
  <si>
    <t>8601066018</t>
  </si>
  <si>
    <t>30372196</t>
  </si>
  <si>
    <t>Общество с ограниченной ответственностью «СибТрансРесурс»</t>
  </si>
  <si>
    <t>8602261484</t>
  </si>
  <si>
    <t>31268261</t>
  </si>
  <si>
    <t>Общество с ограниченной ответственностью «Теплотехник»</t>
  </si>
  <si>
    <t>8616012833</t>
  </si>
  <si>
    <t>30801474</t>
  </si>
  <si>
    <t>Общество с ограниченной ответственностью «Теплоэнергия»</t>
  </si>
  <si>
    <t>8603113369</t>
  </si>
  <si>
    <t>28812460</t>
  </si>
  <si>
    <t>Общество с ограниченной ответственностью «Унъюганская ресурсоснабжающая компания»</t>
  </si>
  <si>
    <t>8614009345</t>
  </si>
  <si>
    <t>29648615</t>
  </si>
  <si>
    <t>Общество с ограниченной ответственностью «ЮграЛес»</t>
  </si>
  <si>
    <t>8618002020</t>
  </si>
  <si>
    <t>14-08-2015 00:00:00</t>
  </si>
  <si>
    <t>31347998</t>
  </si>
  <si>
    <t>Общество с ограниченной ответственностью СК "Лидер"</t>
  </si>
  <si>
    <t>7224038518</t>
  </si>
  <si>
    <t>722401001</t>
  </si>
  <si>
    <t>30372183</t>
  </si>
  <si>
    <t>Общество с ограниченной ответственностью Управляющая компания «Северо-Западная Тепловая Компания»</t>
  </si>
  <si>
    <t>8602262086</t>
  </si>
  <si>
    <t>26423503</t>
  </si>
  <si>
    <t>Октябрьское муниципальное предприятие жилищно- коммунального хозяйства муниципального образования городское поселение Октябрьское</t>
  </si>
  <si>
    <t>8614000374</t>
  </si>
  <si>
    <t>26423513</t>
  </si>
  <si>
    <t>ПАО "Сургутнефтегаз"</t>
  </si>
  <si>
    <t>8602060555</t>
  </si>
  <si>
    <t>26867636</t>
  </si>
  <si>
    <t>ПАО "Фортум" (Няганская ГРЭС)</t>
  </si>
  <si>
    <t>7203162698</t>
  </si>
  <si>
    <t>861002001</t>
  </si>
  <si>
    <t>15-07-2011 00:00:00</t>
  </si>
  <si>
    <t>27296398</t>
  </si>
  <si>
    <t>ПАО "Юнипро"</t>
  </si>
  <si>
    <t>8602067092</t>
  </si>
  <si>
    <t>26361222</t>
  </si>
  <si>
    <t>ПКФ "СТОР"</t>
  </si>
  <si>
    <t>8603009061</t>
  </si>
  <si>
    <t>26361281</t>
  </si>
  <si>
    <t>Пойковское МУП "Управление тепловодоснабжения"</t>
  </si>
  <si>
    <t>8619005930</t>
  </si>
  <si>
    <t>31089149</t>
  </si>
  <si>
    <t>Публичное акционерное общество «Варьеганнефть»</t>
  </si>
  <si>
    <t>8609002880</t>
  </si>
  <si>
    <t>26423627</t>
  </si>
  <si>
    <t>Районное муниципальное унитарное предприятие "Тепловодоканал"</t>
  </si>
  <si>
    <t>8616009742</t>
  </si>
  <si>
    <t>26361204</t>
  </si>
  <si>
    <t>СГ МУП "Городские тепловые сети"</t>
  </si>
  <si>
    <t>8602017038</t>
  </si>
  <si>
    <t>26361203</t>
  </si>
  <si>
    <t>СГ МУП "Сургутский  хлебозавод"</t>
  </si>
  <si>
    <t>8602015961</t>
  </si>
  <si>
    <t>26423541</t>
  </si>
  <si>
    <t>Саранпаульское Муниципальное унитарное предприятие жилищно-коммунального хозяйства</t>
  </si>
  <si>
    <t>8613003823</t>
  </si>
  <si>
    <t>30858881</t>
  </si>
  <si>
    <t>Специализированный мостовой Филиал № 8 Акционерного общества «Государственная компания «Северавтодор»</t>
  </si>
  <si>
    <t>8602257512</t>
  </si>
  <si>
    <t>861743001</t>
  </si>
  <si>
    <t>27430426</t>
  </si>
  <si>
    <t>Специализированный мостовой филиал № 8 ГП ХМАО - Югры "Северавтодор"</t>
  </si>
  <si>
    <t>28038272</t>
  </si>
  <si>
    <t>Специальное управление ООО "ЮГОРСКРЕМСТРОЙГАЗ"</t>
  </si>
  <si>
    <t>8622008948</t>
  </si>
  <si>
    <t>862202004</t>
  </si>
  <si>
    <t>26423489</t>
  </si>
  <si>
    <t>Сургутское городское муниципальное унитарное предприятие "Тепловик"</t>
  </si>
  <si>
    <t>8602001408</t>
  </si>
  <si>
    <t>28977620</t>
  </si>
  <si>
    <t>Тестовая 02 для EXPRESS-19</t>
  </si>
  <si>
    <t>7716186711</t>
  </si>
  <si>
    <t>771601001</t>
  </si>
  <si>
    <t>01-06-2011 00:00:00</t>
  </si>
  <si>
    <t>26361247</t>
  </si>
  <si>
    <t>Унитарное предприятие "Радужныйтеплосеть" МО ХМАО-Югры ГО г.Радужный</t>
  </si>
  <si>
    <t>8609000629</t>
  </si>
  <si>
    <t>26361300</t>
  </si>
  <si>
    <t>Управление по эксплуатации зданий и сооружений ООО "Газпром Трансгаз Югорск"</t>
  </si>
  <si>
    <t>27240389</t>
  </si>
  <si>
    <t>Управление по эксплуатации зданий и сооружений филиал ООО "Газпром трансгаз Сургут"</t>
  </si>
  <si>
    <t>860243008</t>
  </si>
  <si>
    <t>26360340</t>
  </si>
  <si>
    <t>Урайское УМН Акционерное общество "Транснефть - Сибирь" АК "Транснефть"</t>
  </si>
  <si>
    <t>26591891</t>
  </si>
  <si>
    <t>Филиал №1 Пойковского муниципального унитарного предприятия "Управление тепловодоснабжения"</t>
  </si>
  <si>
    <t>861943001</t>
  </si>
  <si>
    <t>26361205</t>
  </si>
  <si>
    <t>Филиал №5 АО "ГК "СЕВЕРАВТОДОР"</t>
  </si>
  <si>
    <t>860101002</t>
  </si>
  <si>
    <t>31158718</t>
  </si>
  <si>
    <t>Филиал Акционерного общества «СибурТюменьГаз» - «Белозерный газоперерабатывающий завод»</t>
  </si>
  <si>
    <t>862043001</t>
  </si>
  <si>
    <t>31158704</t>
  </si>
  <si>
    <t>Филиал Акционерного общества «СибурТюменьГаз» - «Нижневартовский газоперерабатывающий завод»</t>
  </si>
  <si>
    <t>860343004</t>
  </si>
  <si>
    <t>31226997</t>
  </si>
  <si>
    <t>Филиал Акционерного общество «СибурТюменьГаз» - «Южно-Балыкский газоперерабатывающий завод»</t>
  </si>
  <si>
    <t>861243001</t>
  </si>
  <si>
    <t>28453788</t>
  </si>
  <si>
    <t>Филиал ООО "СИБУР ГЕОСИНТ" в г. Сургут</t>
  </si>
  <si>
    <t>6324015833</t>
  </si>
  <si>
    <t>772701001</t>
  </si>
  <si>
    <t>30796221</t>
  </si>
  <si>
    <t>Филиал ООО «Концессионная Коммунальная Компания» «Лангепасские коммунальные системы»</t>
  </si>
  <si>
    <t>860743001</t>
  </si>
  <si>
    <t>28445228</t>
  </si>
  <si>
    <t>Филиал ООО «Концессионная Коммунальная Компания» «Междуреченские коммунальные системы»</t>
  </si>
  <si>
    <t>861643001</t>
  </si>
  <si>
    <t>20-09-2013 00:00:00</t>
  </si>
  <si>
    <t>26519983</t>
  </si>
  <si>
    <t>Филиал ПАО "ОГК-2"- Сургутская ГРЭС-1</t>
  </si>
  <si>
    <t>2607018122</t>
  </si>
  <si>
    <t>26361260</t>
  </si>
  <si>
    <t>Шеркальское муниципальное предприятие жилищно-коммунального хозяйства муниципального образования сельское поселение Шеркалы</t>
  </si>
  <si>
    <t>8614004724</t>
  </si>
  <si>
    <t>28816252</t>
  </si>
  <si>
    <t>акционерное общество «Управление теплоснабжения и инженерных сетей»</t>
  </si>
  <si>
    <t>8601058850</t>
  </si>
  <si>
    <t>26423553</t>
  </si>
  <si>
    <t>филиал "Сургутская ГРЭС-2" ПАО "Юнипро"</t>
  </si>
  <si>
    <t>04-03-2004 00:00:00</t>
  </si>
  <si>
    <t>26576128</t>
  </si>
  <si>
    <t>филиал ОАО "РЖД" - Свердловская ж.д. (Сургутская дистанция)</t>
  </si>
  <si>
    <t>860245012</t>
  </si>
  <si>
    <t>№</t>
  </si>
  <si>
    <t>WARM</t>
  </si>
  <si>
    <t>628614, Ханты-Мансийский автономный округ - Югра, город Нижневартовск, улица 2П-2, дом № 36а</t>
  </si>
  <si>
    <t>Тушинский Евгений Александрович</t>
  </si>
  <si>
    <t>Семенова Татьяна Александровна</t>
  </si>
  <si>
    <t>ведущий экономист</t>
  </si>
  <si>
    <t>(3466) 63-44-42</t>
  </si>
  <si>
    <t>oge.kas-nv@mail.ru</t>
  </si>
  <si>
    <t>02.07.2020 16:54:29</t>
  </si>
  <si>
    <t>Белоярский муниципальный район</t>
  </si>
  <si>
    <t>71811000</t>
  </si>
  <si>
    <t>Белоярский</t>
  </si>
  <si>
    <t>71811151</t>
  </si>
  <si>
    <t>Верхнеказымский</t>
  </si>
  <si>
    <t>71811406</t>
  </si>
  <si>
    <t>Казым</t>
  </si>
  <si>
    <t>71811410</t>
  </si>
  <si>
    <t>Лыхма</t>
  </si>
  <si>
    <t>71811412</t>
  </si>
  <si>
    <t>Полноват</t>
  </si>
  <si>
    <t>71811415</t>
  </si>
  <si>
    <t>Сорум</t>
  </si>
  <si>
    <t>71811420</t>
  </si>
  <si>
    <t>Сосновка</t>
  </si>
  <si>
    <t>71811419</t>
  </si>
  <si>
    <t>Березовский муниципальный район</t>
  </si>
  <si>
    <t>71812000</t>
  </si>
  <si>
    <t>Городское поселение Берёзово</t>
  </si>
  <si>
    <t>71812151</t>
  </si>
  <si>
    <t>Городское поселение Игрим</t>
  </si>
  <si>
    <t>71812154</t>
  </si>
  <si>
    <t>Приполярный</t>
  </si>
  <si>
    <t>71812418</t>
  </si>
  <si>
    <t>Саранпауль</t>
  </si>
  <si>
    <t>71812420</t>
  </si>
  <si>
    <t>Светлый</t>
  </si>
  <si>
    <t>71812424</t>
  </si>
  <si>
    <t>Хулимсунт</t>
  </si>
  <si>
    <t>71812437</t>
  </si>
  <si>
    <t>Кондинский муниципальный район</t>
  </si>
  <si>
    <t>71816000</t>
  </si>
  <si>
    <t>Болчары</t>
  </si>
  <si>
    <t>71816408</t>
  </si>
  <si>
    <t>Кондинское</t>
  </si>
  <si>
    <t>71816151</t>
  </si>
  <si>
    <t>Куминский</t>
  </si>
  <si>
    <t>71816154</t>
  </si>
  <si>
    <t>Леуши</t>
  </si>
  <si>
    <t>71816416</t>
  </si>
  <si>
    <t>Луговой</t>
  </si>
  <si>
    <t>71816157</t>
  </si>
  <si>
    <t>Междуреченский</t>
  </si>
  <si>
    <t>71816160</t>
  </si>
  <si>
    <t>Мортка</t>
  </si>
  <si>
    <t>71816163</t>
  </si>
  <si>
    <t>Мулымья</t>
  </si>
  <si>
    <t>71816423</t>
  </si>
  <si>
    <t>Половинка</t>
  </si>
  <si>
    <t>71816420</t>
  </si>
  <si>
    <t>Шугур</t>
  </si>
  <si>
    <t>71816411</t>
  </si>
  <si>
    <t>Нефтеюганский муниципальный район</t>
  </si>
  <si>
    <t>71818000</t>
  </si>
  <si>
    <t>Каркатеевы</t>
  </si>
  <si>
    <t>71818401</t>
  </si>
  <si>
    <t>Куть-Ях</t>
  </si>
  <si>
    <t>71818402</t>
  </si>
  <si>
    <t>Лемпино</t>
  </si>
  <si>
    <t>71818403</t>
  </si>
  <si>
    <t>Пойковский</t>
  </si>
  <si>
    <t>71818157</t>
  </si>
  <si>
    <t>Салым</t>
  </si>
  <si>
    <t>71818405</t>
  </si>
  <si>
    <t>Сентябрьский</t>
  </si>
  <si>
    <t>71818406</t>
  </si>
  <si>
    <t>Сингапай</t>
  </si>
  <si>
    <t>71818410</t>
  </si>
  <si>
    <t>Усть-Юган</t>
  </si>
  <si>
    <t>71818407</t>
  </si>
  <si>
    <t>Нижневартовский муниципальный район</t>
  </si>
  <si>
    <t>71819000</t>
  </si>
  <si>
    <t>Аган</t>
  </si>
  <si>
    <t>71819402</t>
  </si>
  <si>
    <t>Вата</t>
  </si>
  <si>
    <t>71819403</t>
  </si>
  <si>
    <t>Ваховск</t>
  </si>
  <si>
    <t>71819405</t>
  </si>
  <si>
    <t>Зайцева речка</t>
  </si>
  <si>
    <t>71819412</t>
  </si>
  <si>
    <t>Излучинск</t>
  </si>
  <si>
    <t>71819153</t>
  </si>
  <si>
    <t>Ларьяк</t>
  </si>
  <si>
    <t>71819420</t>
  </si>
  <si>
    <t>Новоаганск</t>
  </si>
  <si>
    <t>71819156</t>
  </si>
  <si>
    <t>Покур</t>
  </si>
  <si>
    <t>71819427</t>
  </si>
  <si>
    <t>Октябрьский муниципальный район</t>
  </si>
  <si>
    <t>71821000</t>
  </si>
  <si>
    <t>Андра</t>
  </si>
  <si>
    <t>71821153</t>
  </si>
  <si>
    <t>Каменное</t>
  </si>
  <si>
    <t>71821424</t>
  </si>
  <si>
    <t>Карымкары</t>
  </si>
  <si>
    <t>71821408</t>
  </si>
  <si>
    <t>Малый Атлым</t>
  </si>
  <si>
    <t>71821416</t>
  </si>
  <si>
    <t>Октябрьское</t>
  </si>
  <si>
    <t>71821151</t>
  </si>
  <si>
    <t>Перегребное</t>
  </si>
  <si>
    <t>71821428</t>
  </si>
  <si>
    <t>Приобье</t>
  </si>
  <si>
    <t>71821156</t>
  </si>
  <si>
    <t>Сергино</t>
  </si>
  <si>
    <t>71821432</t>
  </si>
  <si>
    <t>Талинка</t>
  </si>
  <si>
    <t>71821157</t>
  </si>
  <si>
    <t>Унъюган</t>
  </si>
  <si>
    <t>71821404</t>
  </si>
  <si>
    <t>Шеркалы</t>
  </si>
  <si>
    <t>71821436</t>
  </si>
  <si>
    <t>Советский муниципальный район</t>
  </si>
  <si>
    <t>71824000</t>
  </si>
  <si>
    <t>Агириш</t>
  </si>
  <si>
    <t>71824152</t>
  </si>
  <si>
    <t>Алябьевский</t>
  </si>
  <si>
    <t>71824402</t>
  </si>
  <si>
    <t>Зеленоборск</t>
  </si>
  <si>
    <t>71824153</t>
  </si>
  <si>
    <t>Коммунистический</t>
  </si>
  <si>
    <t>71824155</t>
  </si>
  <si>
    <t>Малиновский</t>
  </si>
  <si>
    <t>71824158</t>
  </si>
  <si>
    <t>Пионерский</t>
  </si>
  <si>
    <t>71824157</t>
  </si>
  <si>
    <t>Советский</t>
  </si>
  <si>
    <t>71824104</t>
  </si>
  <si>
    <t>Таежный</t>
  </si>
  <si>
    <t>71824159</t>
  </si>
  <si>
    <t>Сургутский муниципальный район</t>
  </si>
  <si>
    <t>71826000</t>
  </si>
  <si>
    <t>Барсово</t>
  </si>
  <si>
    <t>71826153</t>
  </si>
  <si>
    <t>Белый Яр</t>
  </si>
  <si>
    <t>71826155</t>
  </si>
  <si>
    <t>Локосово</t>
  </si>
  <si>
    <t>71826416</t>
  </si>
  <si>
    <t>Лямина</t>
  </si>
  <si>
    <t>71826420</t>
  </si>
  <si>
    <t>Лянтор</t>
  </si>
  <si>
    <t>71826105</t>
  </si>
  <si>
    <t>Нижнесортымский</t>
  </si>
  <si>
    <t>71826423</t>
  </si>
  <si>
    <t>Русскинская</t>
  </si>
  <si>
    <t>71826430</t>
  </si>
  <si>
    <t>Солнечный</t>
  </si>
  <si>
    <t>71826407</t>
  </si>
  <si>
    <t>Сытомино</t>
  </si>
  <si>
    <t>71826436</t>
  </si>
  <si>
    <t>Тундрино</t>
  </si>
  <si>
    <t>71826444</t>
  </si>
  <si>
    <t>Угут</t>
  </si>
  <si>
    <t>71826448</t>
  </si>
  <si>
    <t>Ульт-Ягун</t>
  </si>
  <si>
    <t>71826450</t>
  </si>
  <si>
    <t>Федоровский</t>
  </si>
  <si>
    <t>71826165</t>
  </si>
  <si>
    <t>Ханты-Мансийский муниципальный район</t>
  </si>
  <si>
    <t>71829000</t>
  </si>
  <si>
    <t>Выкатной</t>
  </si>
  <si>
    <t>71829435</t>
  </si>
  <si>
    <t>Горноправдинск</t>
  </si>
  <si>
    <t>71829406</t>
  </si>
  <si>
    <t>Красноленинский</t>
  </si>
  <si>
    <t>71829443</t>
  </si>
  <si>
    <t>Кышик</t>
  </si>
  <si>
    <t>71829417</t>
  </si>
  <si>
    <t>Луговской</t>
  </si>
  <si>
    <t>71829416</t>
  </si>
  <si>
    <t>Нялинское</t>
  </si>
  <si>
    <t>71829424</t>
  </si>
  <si>
    <t>Селиярово</t>
  </si>
  <si>
    <t>71829428</t>
  </si>
  <si>
    <t>Сибирский</t>
  </si>
  <si>
    <t>71829432</t>
  </si>
  <si>
    <t>Согом</t>
  </si>
  <si>
    <t>71829434</t>
  </si>
  <si>
    <t>Цингалы</t>
  </si>
  <si>
    <t>71829448</t>
  </si>
  <si>
    <t>Шапша</t>
  </si>
  <si>
    <t>71829412</t>
  </si>
  <si>
    <t>поселок Кедровый</t>
  </si>
  <si>
    <t>71829407</t>
  </si>
  <si>
    <t>город Когалым</t>
  </si>
  <si>
    <t>71883000</t>
  </si>
  <si>
    <t>город Лангепас</t>
  </si>
  <si>
    <t>71872000</t>
  </si>
  <si>
    <t>город Мегион</t>
  </si>
  <si>
    <t>71873000</t>
  </si>
  <si>
    <t>город Нефтеюганск</t>
  </si>
  <si>
    <t>71874000</t>
  </si>
  <si>
    <t>город Нижневартовск</t>
  </si>
  <si>
    <t>71875000</t>
  </si>
  <si>
    <t>город Нягань</t>
  </si>
  <si>
    <t>71879000</t>
  </si>
  <si>
    <t>город Покачи</t>
  </si>
  <si>
    <t>71884000</t>
  </si>
  <si>
    <t>город Пыть-Ях</t>
  </si>
  <si>
    <t>71885000</t>
  </si>
  <si>
    <t>город Радужный</t>
  </si>
  <si>
    <t>71877000</t>
  </si>
  <si>
    <t>город Сургут</t>
  </si>
  <si>
    <t>71876000</t>
  </si>
  <si>
    <t>город Урай</t>
  </si>
  <si>
    <t>71878000</t>
  </si>
  <si>
    <t>город Ханты-Мансийск</t>
  </si>
  <si>
    <t>71871000</t>
  </si>
  <si>
    <t>город Югорск</t>
  </si>
  <si>
    <t>71887000</t>
  </si>
  <si>
    <t>МО_ОКТМО</t>
  </si>
  <si>
    <t>город Нижневартовск, город Нижневартовск (71875000);</t>
  </si>
  <si>
    <t>Производство тепловой энергии. Некомбинированная выработка; Передача. Тепловая энергия; Сбыт. Тепловая энергия</t>
  </si>
  <si>
    <t>4190064;4190068;4190070</t>
  </si>
  <si>
    <t>Вид деятельности:_x000D_
  - Производство тепловой энергии. Некомбинированная выработка; Передача. Тепловая энергия; Сбыт. Тепловая энергия_x000D_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</si>
  <si>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наименование отсутствует</t>
  </si>
  <si>
    <t>город Нижневартовск (71875000)</t>
  </si>
  <si>
    <t>Система теплоснабжения ООО "КарьерАСтрой"</t>
  </si>
</sst>
</file>

<file path=xl/styles.xml><?xml version="1.0" encoding="utf-8"?>
<styleSheet xmlns="http://schemas.openxmlformats.org/spreadsheetml/2006/main">
  <numFmts count="10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&quot;$&quot;#,##0_);[Red]\(&quot;$&quot;#,##0\)"/>
    <numFmt numFmtId="165" formatCode="_-* #,##0.00[$€-1]_-;\-* #,##0.00[$€-1]_-;_-* &quot;-&quot;??[$€-1]_-"/>
    <numFmt numFmtId="166" formatCode="000000"/>
    <numFmt numFmtId="167" formatCode="#,##0.0"/>
    <numFmt numFmtId="168" formatCode="#,##0.000"/>
    <numFmt numFmtId="169" formatCode="#,##0.0000"/>
  </numFmts>
  <fonts count="83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06">
    <xf numFmtId="49" fontId="0" fillId="0" borderId="0" applyBorder="0">
      <alignment vertical="top"/>
    </xf>
    <xf numFmtId="0" fontId="2" fillId="0" borderId="0"/>
    <xf numFmtId="165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167" fontId="5" fillId="5" borderId="0">
      <protection locked="0"/>
    </xf>
    <xf numFmtId="168" fontId="5" fillId="5" borderId="0">
      <protection locked="0"/>
    </xf>
    <xf numFmtId="169" fontId="5" fillId="5" borderId="0">
      <protection locked="0"/>
    </xf>
    <xf numFmtId="49" fontId="5" fillId="0" borderId="0" applyBorder="0">
      <alignment vertical="top"/>
    </xf>
    <xf numFmtId="49" fontId="35" fillId="0" borderId="0" applyBorder="0">
      <alignment vertical="top"/>
    </xf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517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8" applyFont="1" applyAlignment="1" applyProtection="1">
      <alignment vertical="center" wrapText="1"/>
    </xf>
    <xf numFmtId="49" fontId="10" fillId="0" borderId="0" xfId="48" applyFont="1" applyAlignment="1" applyProtection="1">
      <alignment vertical="center"/>
    </xf>
    <xf numFmtId="0" fontId="10" fillId="0" borderId="0" xfId="47" applyFont="1" applyAlignment="1" applyProtection="1">
      <alignment horizontal="center" vertical="center" wrapText="1"/>
    </xf>
    <xf numFmtId="0" fontId="5" fillId="0" borderId="0" xfId="47" applyFont="1" applyAlignment="1" applyProtection="1">
      <alignment vertical="center" wrapText="1"/>
    </xf>
    <xf numFmtId="0" fontId="5" fillId="0" borderId="0" xfId="47" applyFont="1" applyAlignment="1" applyProtection="1">
      <alignment horizontal="left" vertical="center" wrapText="1"/>
    </xf>
    <xf numFmtId="0" fontId="5" fillId="0" borderId="0" xfId="47" applyFont="1" applyProtection="1"/>
    <xf numFmtId="49" fontId="5" fillId="0" borderId="0" xfId="42" applyFont="1" applyProtection="1">
      <alignment vertical="top"/>
    </xf>
    <xf numFmtId="49" fontId="5" fillId="0" borderId="0" xfId="42" applyProtection="1">
      <alignment vertical="top"/>
    </xf>
    <xf numFmtId="0" fontId="10" fillId="0" borderId="0" xfId="50" applyNumberFormat="1" applyFont="1" applyFill="1" applyAlignment="1" applyProtection="1">
      <alignment vertical="center" wrapText="1"/>
    </xf>
    <xf numFmtId="0" fontId="10" fillId="0" borderId="0" xfId="50" applyFont="1" applyFill="1" applyAlignment="1" applyProtection="1">
      <alignment horizontal="left" vertical="center" wrapText="1"/>
    </xf>
    <xf numFmtId="0" fontId="10" fillId="0" borderId="0" xfId="50" applyFont="1" applyFill="1" applyAlignment="1" applyProtection="1">
      <alignment vertical="center" wrapText="1"/>
    </xf>
    <xf numFmtId="0" fontId="5" fillId="0" borderId="0" xfId="50" applyFont="1" applyAlignment="1" applyProtection="1">
      <alignment vertical="center" wrapText="1"/>
    </xf>
    <xf numFmtId="0" fontId="5" fillId="0" borderId="0" xfId="50" applyFont="1" applyFill="1" applyAlignment="1" applyProtection="1">
      <alignment vertical="center"/>
    </xf>
    <xf numFmtId="0" fontId="10" fillId="0" borderId="0" xfId="50" applyFont="1" applyFill="1" applyBorder="1" applyAlignment="1" applyProtection="1">
      <alignment vertical="center" wrapText="1"/>
    </xf>
    <xf numFmtId="49" fontId="10" fillId="0" borderId="0" xfId="50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3" applyFont="1" applyFill="1" applyAlignment="1" applyProtection="1">
      <alignment vertical="center" wrapText="1"/>
    </xf>
    <xf numFmtId="0" fontId="21" fillId="0" borderId="0" xfId="45" applyProtection="1"/>
    <xf numFmtId="0" fontId="5" fillId="0" borderId="0" xfId="49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3" applyFont="1" applyFill="1" applyAlignment="1" applyProtection="1">
      <alignment horizontal="center" vertical="center" wrapText="1"/>
    </xf>
    <xf numFmtId="0" fontId="5" fillId="0" borderId="5" xfId="49" applyFont="1" applyFill="1" applyBorder="1" applyAlignment="1" applyProtection="1">
      <alignment vertical="center" wrapText="1"/>
    </xf>
    <xf numFmtId="0" fontId="0" fillId="0" borderId="5" xfId="49" applyFont="1" applyFill="1" applyBorder="1" applyAlignment="1" applyProtection="1">
      <alignment vertical="center" wrapText="1"/>
    </xf>
    <xf numFmtId="0" fontId="52" fillId="0" borderId="0" xfId="50" applyFont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3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3" applyFont="1" applyFill="1" applyAlignment="1" applyProtection="1">
      <alignment vertical="center" wrapText="1"/>
    </xf>
    <xf numFmtId="0" fontId="27" fillId="0" borderId="0" xfId="53" applyFont="1" applyFill="1" applyAlignment="1" applyProtection="1">
      <alignment horizontal="center" vertical="center" wrapText="1"/>
    </xf>
    <xf numFmtId="0" fontId="27" fillId="0" borderId="0" xfId="47" applyFont="1" applyAlignment="1" applyProtection="1">
      <alignment horizontal="center" vertical="center"/>
    </xf>
    <xf numFmtId="0" fontId="31" fillId="0" borderId="0" xfId="53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Alignment="1" applyProtection="1">
      <alignment horizontal="center" vertical="center"/>
    </xf>
    <xf numFmtId="49" fontId="19" fillId="8" borderId="0" xfId="53" applyNumberFormat="1" applyFont="1" applyFill="1" applyAlignment="1" applyProtection="1">
      <alignment horizontal="center" vertical="center" wrapText="1"/>
    </xf>
    <xf numFmtId="0" fontId="5" fillId="0" borderId="27" xfId="47" applyFont="1" applyFill="1" applyBorder="1" applyAlignment="1" applyProtection="1">
      <alignment horizontal="center" vertical="center" wrapText="1"/>
    </xf>
    <xf numFmtId="0" fontId="5" fillId="7" borderId="27" xfId="50" applyFont="1" applyFill="1" applyBorder="1" applyAlignment="1" applyProtection="1">
      <alignment horizontal="center" vertical="center"/>
    </xf>
    <xf numFmtId="49" fontId="5" fillId="7" borderId="27" xfId="50" applyNumberFormat="1" applyFont="1" applyFill="1" applyBorder="1" applyAlignment="1" applyProtection="1">
      <alignment horizontal="center" vertical="center" wrapText="1"/>
    </xf>
    <xf numFmtId="49" fontId="5" fillId="0" borderId="27" xfId="50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3" applyFont="1" applyFill="1" applyBorder="1" applyAlignment="1" applyProtection="1">
      <alignment horizontal="center" vertical="center" wrapText="1"/>
    </xf>
    <xf numFmtId="49" fontId="5" fillId="0" borderId="27" xfId="47" applyNumberFormat="1" applyFont="1" applyFill="1" applyBorder="1" applyAlignment="1" applyProtection="1">
      <alignment horizontal="left" vertical="center" wrapText="1"/>
    </xf>
    <xf numFmtId="49" fontId="5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7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1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1" applyNumberFormat="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3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center" wrapText="1"/>
    </xf>
    <xf numFmtId="0" fontId="5" fillId="0" borderId="0" xfId="53" applyFont="1" applyFill="1" applyBorder="1" applyAlignment="1" applyProtection="1">
      <alignment vertical="center" wrapText="1"/>
    </xf>
    <xf numFmtId="0" fontId="5" fillId="0" borderId="0" xfId="53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7" applyFont="1" applyFill="1" applyAlignment="1" applyProtection="1">
      <alignment horizontal="center" vertical="center"/>
    </xf>
    <xf numFmtId="0" fontId="5" fillId="0" borderId="0" xfId="47" applyFont="1" applyFill="1" applyProtection="1"/>
    <xf numFmtId="0" fontId="31" fillId="0" borderId="0" xfId="47" applyFont="1" applyFill="1" applyBorder="1" applyAlignment="1" applyProtection="1">
      <alignment horizontal="center" vertical="center"/>
    </xf>
    <xf numFmtId="0" fontId="5" fillId="0" borderId="0" xfId="47" applyFont="1" applyFill="1" applyBorder="1" applyProtection="1"/>
    <xf numFmtId="0" fontId="5" fillId="0" borderId="27" xfId="47" applyFont="1" applyFill="1" applyBorder="1" applyAlignment="1" applyProtection="1">
      <alignment horizontal="center" vertical="center"/>
    </xf>
    <xf numFmtId="0" fontId="31" fillId="0" borderId="0" xfId="47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7" applyFont="1" applyFill="1" applyAlignment="1" applyProtection="1">
      <alignment horizontal="center" vertical="center"/>
    </xf>
    <xf numFmtId="0" fontId="27" fillId="0" borderId="0" xfId="47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0" applyFont="1" applyFill="1" applyAlignment="1" applyProtection="1">
      <alignment vertical="center" wrapText="1"/>
    </xf>
    <xf numFmtId="0" fontId="5" fillId="0" borderId="0" xfId="50" applyFont="1" applyFill="1" applyAlignment="1" applyProtection="1">
      <alignment vertical="center" wrapText="1"/>
    </xf>
    <xf numFmtId="0" fontId="5" fillId="0" borderId="0" xfId="50" applyFont="1" applyFill="1" applyBorder="1" applyAlignment="1" applyProtection="1">
      <alignment vertical="center" wrapText="1"/>
    </xf>
    <xf numFmtId="0" fontId="5" fillId="0" borderId="0" xfId="50" applyFont="1" applyFill="1" applyBorder="1" applyAlignment="1" applyProtection="1">
      <alignment horizontal="right" vertical="center" wrapText="1" indent="1"/>
    </xf>
    <xf numFmtId="14" fontId="10" fillId="0" borderId="0" xfId="50" applyNumberFormat="1" applyFont="1" applyFill="1" applyBorder="1" applyAlignment="1" applyProtection="1">
      <alignment horizontal="center" vertical="center" wrapText="1"/>
    </xf>
    <xf numFmtId="0" fontId="10" fillId="0" borderId="0" xfId="50" applyNumberFormat="1" applyFont="1" applyFill="1" applyBorder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horizontal="right" vertical="center" wrapText="1" indent="1"/>
    </xf>
    <xf numFmtId="0" fontId="22" fillId="0" borderId="0" xfId="50" applyFont="1" applyFill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right" vertical="center" wrapText="1" indent="1"/>
    </xf>
    <xf numFmtId="0" fontId="0" fillId="0" borderId="0" xfId="50" applyNumberFormat="1" applyFont="1" applyFill="1" applyBorder="1" applyAlignment="1" applyProtection="1">
      <alignment horizontal="right" vertical="center" wrapText="1" indent="1"/>
    </xf>
    <xf numFmtId="49" fontId="5" fillId="0" borderId="0" xfId="50" applyNumberFormat="1" applyFont="1" applyFill="1" applyBorder="1" applyAlignment="1" applyProtection="1">
      <alignment horizontal="right" vertical="center" wrapText="1" indent="1"/>
    </xf>
    <xf numFmtId="0" fontId="10" fillId="0" borderId="0" xfId="50" applyFont="1" applyFill="1" applyAlignment="1" applyProtection="1">
      <alignment horizontal="center" vertical="center" wrapText="1"/>
    </xf>
    <xf numFmtId="0" fontId="52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right" vertical="center"/>
    </xf>
    <xf numFmtId="0" fontId="7" fillId="0" borderId="0" xfId="50" applyFont="1" applyFill="1" applyBorder="1" applyAlignment="1" applyProtection="1">
      <alignment vertical="center" wrapText="1"/>
    </xf>
    <xf numFmtId="0" fontId="2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 wrapText="1"/>
    </xf>
    <xf numFmtId="14" fontId="5" fillId="0" borderId="0" xfId="50" applyNumberFormat="1" applyFont="1" applyFill="1" applyBorder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0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0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0" applyFont="1" applyFill="1" applyBorder="1" applyAlignment="1" applyProtection="1">
      <alignment wrapText="1"/>
    </xf>
    <xf numFmtId="49" fontId="20" fillId="0" borderId="11" xfId="40" applyFont="1" applyFill="1" applyBorder="1" applyAlignment="1" applyProtection="1">
      <alignment horizontal="left" vertical="center" wrapText="1"/>
    </xf>
    <xf numFmtId="49" fontId="20" fillId="0" borderId="0" xfId="40" applyFont="1" applyFill="1" applyBorder="1" applyAlignment="1" applyProtection="1">
      <alignment horizontal="left" vertical="center" wrapText="1"/>
    </xf>
    <xf numFmtId="49" fontId="14" fillId="0" borderId="11" xfId="40" applyFont="1" applyFill="1" applyBorder="1" applyAlignment="1" applyProtection="1">
      <alignment wrapText="1"/>
    </xf>
    <xf numFmtId="0" fontId="14" fillId="0" borderId="0" xfId="46" applyFont="1" applyFill="1" applyBorder="1" applyAlignment="1" applyProtection="1">
      <alignment horizontal="right" vertical="top" wrapText="1"/>
    </xf>
    <xf numFmtId="49" fontId="14" fillId="0" borderId="0" xfId="40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0" applyFont="1" applyFill="1" applyBorder="1" applyAlignment="1" applyProtection="1">
      <alignment horizontal="left" vertical="center" wrapText="1"/>
    </xf>
    <xf numFmtId="49" fontId="20" fillId="0" borderId="42" xfId="40" applyFont="1" applyFill="1" applyBorder="1" applyAlignment="1" applyProtection="1">
      <alignment horizontal="left" vertical="center" wrapText="1"/>
    </xf>
    <xf numFmtId="49" fontId="32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7" applyNumberFormat="1" applyFont="1" applyFill="1" applyBorder="1" applyAlignment="1" applyProtection="1">
      <alignment horizontal="center" vertical="center" wrapText="1"/>
    </xf>
    <xf numFmtId="49" fontId="32" fillId="14" borderId="6" xfId="37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4"/>
    <xf numFmtId="49" fontId="5" fillId="0" borderId="0" xfId="38">
      <alignment vertical="top"/>
    </xf>
    <xf numFmtId="0" fontId="38" fillId="0" borderId="0" xfId="50" applyFont="1" applyFill="1" applyAlignment="1" applyProtection="1">
      <alignment vertical="top" wrapText="1"/>
    </xf>
    <xf numFmtId="0" fontId="38" fillId="0" borderId="0" xfId="50" applyFont="1" applyFill="1" applyAlignment="1" applyProtection="1">
      <alignment horizontal="right" vertical="top" wrapText="1"/>
    </xf>
    <xf numFmtId="0" fontId="52" fillId="0" borderId="0" xfId="50" applyFont="1" applyFill="1" applyBorder="1" applyAlignment="1" applyProtection="1">
      <alignment horizontal="right" vertical="center" wrapText="1" indent="1"/>
    </xf>
    <xf numFmtId="49" fontId="52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53" applyFont="1" applyFill="1" applyAlignment="1" applyProtection="1">
      <alignment horizontal="center" vertical="center" wrapText="1"/>
    </xf>
    <xf numFmtId="0" fontId="30" fillId="0" borderId="0" xfId="53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3" applyFont="1" applyFill="1" applyAlignment="1" applyProtection="1">
      <alignment vertical="center" wrapText="1"/>
    </xf>
    <xf numFmtId="0" fontId="8" fillId="0" borderId="0" xfId="53" applyFont="1" applyFill="1" applyAlignment="1" applyProtection="1">
      <alignment vertical="center" wrapText="1"/>
    </xf>
    <xf numFmtId="0" fontId="44" fillId="0" borderId="0" xfId="53" applyFont="1" applyFill="1" applyAlignment="1" applyProtection="1">
      <alignment horizontal="center" vertical="center" wrapText="1"/>
    </xf>
    <xf numFmtId="0" fontId="35" fillId="0" borderId="0" xfId="39" applyNumberFormat="1" applyAlignment="1">
      <alignment vertical="center"/>
    </xf>
    <xf numFmtId="0" fontId="52" fillId="0" borderId="0" xfId="39" applyNumberFormat="1" applyFont="1" applyAlignment="1">
      <alignment vertical="center"/>
    </xf>
    <xf numFmtId="0" fontId="5" fillId="0" borderId="0" xfId="43" applyFont="1" applyFill="1" applyBorder="1" applyAlignment="1" applyProtection="1">
      <alignment vertical="center" wrapText="1"/>
    </xf>
    <xf numFmtId="0" fontId="5" fillId="0" borderId="0" xfId="43" applyNumberFormat="1" applyFont="1" applyFill="1" applyBorder="1" applyAlignment="1" applyProtection="1">
      <alignment vertical="center" wrapText="1"/>
    </xf>
    <xf numFmtId="0" fontId="5" fillId="0" borderId="0" xfId="43" applyFont="1" applyFill="1" applyBorder="1" applyAlignment="1" applyProtection="1">
      <alignment horizontal="center" vertical="center" wrapText="1"/>
    </xf>
    <xf numFmtId="0" fontId="45" fillId="0" borderId="0" xfId="43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39" applyNumberFormat="1" applyFill="1" applyAlignment="1" applyProtection="1">
      <alignment vertical="center"/>
    </xf>
    <xf numFmtId="49" fontId="5" fillId="0" borderId="0" xfId="38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166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8" applyFont="1" applyFill="1" applyBorder="1" applyAlignment="1" applyProtection="1">
      <alignment horizontal="right" vertical="center" wrapText="1"/>
    </xf>
    <xf numFmtId="49" fontId="39" fillId="10" borderId="13" xfId="38" applyFont="1" applyFill="1" applyBorder="1" applyAlignment="1" applyProtection="1">
      <alignment horizontal="left" vertical="center" indent="2"/>
    </xf>
    <xf numFmtId="49" fontId="5" fillId="10" borderId="13" xfId="38" applyFont="1" applyFill="1" applyBorder="1" applyAlignment="1" applyProtection="1">
      <alignment horizontal="right" vertical="center" wrapText="1"/>
    </xf>
    <xf numFmtId="49" fontId="5" fillId="10" borderId="14" xfId="38" applyFont="1" applyFill="1" applyBorder="1" applyAlignment="1" applyProtection="1">
      <alignment horizontal="right" vertical="center" wrapText="1"/>
    </xf>
    <xf numFmtId="0" fontId="52" fillId="0" borderId="0" xfId="53" applyFont="1" applyFill="1" applyAlignment="1" applyProtection="1">
      <alignment vertical="center" wrapText="1"/>
    </xf>
    <xf numFmtId="49" fontId="5" fillId="7" borderId="5" xfId="53" applyNumberFormat="1" applyFont="1" applyFill="1" applyBorder="1" applyAlignment="1" applyProtection="1">
      <alignment horizontal="center" vertical="center" wrapText="1"/>
    </xf>
    <xf numFmtId="49" fontId="39" fillId="10" borderId="13" xfId="38" applyFont="1" applyFill="1" applyBorder="1" applyAlignment="1" applyProtection="1">
      <alignment horizontal="left" vertical="center" indent="1"/>
    </xf>
    <xf numFmtId="0" fontId="52" fillId="0" borderId="0" xfId="39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8" applyFont="1" applyFill="1" applyBorder="1" applyAlignment="1" applyProtection="1">
      <alignment horizontal="right" vertical="center" wrapText="1"/>
    </xf>
    <xf numFmtId="49" fontId="7" fillId="10" borderId="14" xfId="38" applyFont="1" applyFill="1" applyBorder="1" applyAlignment="1" applyProtection="1">
      <alignment horizontal="right" vertical="center" wrapText="1"/>
    </xf>
    <xf numFmtId="49" fontId="5" fillId="0" borderId="0" xfId="51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7" applyFont="1" applyFill="1" applyBorder="1" applyAlignment="1">
      <alignment horizontal="center" vertical="center"/>
    </xf>
    <xf numFmtId="0" fontId="5" fillId="12" borderId="17" xfId="47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1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39" applyNumberFormat="1" applyFill="1" applyBorder="1" applyAlignment="1" applyProtection="1">
      <alignment horizontal="left" vertical="center"/>
    </xf>
    <xf numFmtId="0" fontId="35" fillId="10" borderId="14" xfId="39" applyNumberFormat="1" applyFill="1" applyBorder="1" applyAlignment="1" applyProtection="1">
      <alignment vertical="center"/>
    </xf>
    <xf numFmtId="0" fontId="52" fillId="10" borderId="18" xfId="53" applyFont="1" applyFill="1" applyBorder="1" applyAlignment="1" applyProtection="1">
      <alignment horizontal="center" vertical="center" wrapText="1"/>
    </xf>
    <xf numFmtId="0" fontId="52" fillId="10" borderId="19" xfId="53" applyFont="1" applyFill="1" applyBorder="1" applyAlignment="1" applyProtection="1">
      <alignment horizontal="center" vertical="center" wrapText="1"/>
    </xf>
    <xf numFmtId="49" fontId="52" fillId="10" borderId="19" xfId="53" applyNumberFormat="1" applyFont="1" applyFill="1" applyBorder="1" applyAlignment="1" applyProtection="1">
      <alignment horizontal="left" vertical="center" wrapText="1"/>
    </xf>
    <xf numFmtId="49" fontId="52" fillId="10" borderId="20" xfId="53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3" fontId="52" fillId="0" borderId="0" xfId="52" applyNumberFormat="1" applyFont="1" applyFill="1" applyBorder="1" applyAlignment="1" applyProtection="1">
      <alignment horizontal="center" vertical="center" wrapText="1"/>
    </xf>
    <xf numFmtId="49" fontId="39" fillId="10" borderId="14" xfId="38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39" applyNumberFormat="1" applyAlignment="1" applyProtection="1">
      <alignment vertical="center"/>
    </xf>
    <xf numFmtId="0" fontId="52" fillId="0" borderId="0" xfId="39" applyNumberFormat="1" applyFont="1" applyAlignment="1" applyProtection="1">
      <alignment vertical="center"/>
    </xf>
    <xf numFmtId="0" fontId="5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Alignment="1" applyProtection="1">
      <alignment vertical="center"/>
    </xf>
    <xf numFmtId="0" fontId="41" fillId="0" borderId="0" xfId="39" applyNumberFormat="1" applyFont="1" applyAlignment="1" applyProtection="1">
      <alignment vertical="center"/>
    </xf>
    <xf numFmtId="0" fontId="41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Border="1" applyAlignment="1" applyProtection="1">
      <alignment vertical="center"/>
    </xf>
    <xf numFmtId="0" fontId="21" fillId="0" borderId="0" xfId="39" applyNumberFormat="1" applyFont="1" applyBorder="1" applyAlignment="1" applyProtection="1">
      <alignment vertical="center"/>
    </xf>
    <xf numFmtId="0" fontId="56" fillId="0" borderId="0" xfId="39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39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" fillId="0" borderId="0" xfId="53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2" fillId="0" borderId="0" xfId="53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3" applyFont="1" applyFill="1" applyBorder="1" applyAlignment="1" applyProtection="1">
      <alignment vertical="center" wrapText="1"/>
    </xf>
    <xf numFmtId="0" fontId="52" fillId="0" borderId="24" xfId="39" applyNumberFormat="1" applyFont="1" applyBorder="1" applyAlignment="1">
      <alignment vertical="center"/>
    </xf>
    <xf numFmtId="0" fontId="5" fillId="0" borderId="5" xfId="47" applyFont="1" applyFill="1" applyBorder="1" applyAlignment="1" applyProtection="1">
      <alignment horizontal="center" vertical="center"/>
    </xf>
    <xf numFmtId="49" fontId="5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0" applyFont="1" applyFill="1" applyAlignment="1" applyProtection="1">
      <alignment vertical="center" wrapText="1"/>
    </xf>
    <xf numFmtId="0" fontId="48" fillId="0" borderId="0" xfId="50" applyFont="1" applyFill="1" applyAlignment="1" applyProtection="1">
      <alignment vertical="center" wrapText="1"/>
    </xf>
    <xf numFmtId="0" fontId="48" fillId="0" borderId="0" xfId="50" applyFont="1" applyAlignment="1" applyProtection="1">
      <alignment vertical="center" wrapText="1"/>
    </xf>
    <xf numFmtId="0" fontId="48" fillId="0" borderId="0" xfId="53" applyFont="1" applyFill="1" applyAlignment="1" applyProtection="1">
      <alignment vertical="center" wrapText="1"/>
    </xf>
    <xf numFmtId="0" fontId="58" fillId="0" borderId="0" xfId="53" applyFont="1" applyFill="1" applyAlignment="1" applyProtection="1">
      <alignment vertical="center" wrapText="1"/>
    </xf>
    <xf numFmtId="0" fontId="58" fillId="0" borderId="0" xfId="39" applyNumberFormat="1" applyFont="1" applyAlignment="1" applyProtection="1">
      <alignment vertical="center"/>
    </xf>
    <xf numFmtId="0" fontId="59" fillId="0" borderId="0" xfId="39" applyNumberFormat="1" applyFont="1" applyAlignment="1" applyProtection="1">
      <alignment vertical="center"/>
    </xf>
    <xf numFmtId="0" fontId="59" fillId="0" borderId="0" xfId="39" applyNumberFormat="1" applyFont="1" applyBorder="1" applyAlignment="1" applyProtection="1">
      <alignment vertical="center"/>
    </xf>
    <xf numFmtId="0" fontId="58" fillId="0" borderId="0" xfId="39" applyNumberFormat="1" applyFont="1" applyFill="1" applyAlignment="1" applyProtection="1">
      <alignment vertical="center"/>
    </xf>
    <xf numFmtId="0" fontId="58" fillId="0" borderId="0" xfId="39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3" applyFont="1" applyFill="1" applyAlignment="1" applyProtection="1">
      <alignment vertical="center" wrapText="1"/>
    </xf>
    <xf numFmtId="0" fontId="48" fillId="0" borderId="0" xfId="47" applyFont="1" applyFill="1" applyProtection="1"/>
    <xf numFmtId="0" fontId="48" fillId="0" borderId="0" xfId="47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0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0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 applyProtection="1">
      <alignment vertical="top"/>
    </xf>
    <xf numFmtId="49" fontId="5" fillId="0" borderId="0" xfId="38" applyFont="1" applyBorder="1" applyProtection="1">
      <alignment vertical="top"/>
    </xf>
    <xf numFmtId="49" fontId="31" fillId="0" borderId="0" xfId="38" applyFont="1" applyBorder="1" applyAlignment="1" applyProtection="1">
      <alignment horizontal="center" vertical="center"/>
    </xf>
    <xf numFmtId="49" fontId="5" fillId="0" borderId="0" xfId="38" applyBorder="1" applyProtection="1">
      <alignment vertical="top"/>
    </xf>
    <xf numFmtId="0" fontId="75" fillId="0" borderId="0" xfId="31" applyFont="1" applyFill="1" applyBorder="1" applyAlignment="1" applyProtection="1">
      <alignment vertical="center" wrapText="1"/>
    </xf>
    <xf numFmtId="49" fontId="52" fillId="0" borderId="0" xfId="39" applyFont="1">
      <alignment vertical="top"/>
    </xf>
    <xf numFmtId="49" fontId="5" fillId="0" borderId="0" xfId="38" applyFont="1">
      <alignment vertical="top"/>
    </xf>
    <xf numFmtId="49" fontId="31" fillId="0" borderId="0" xfId="38" applyFont="1" applyAlignment="1">
      <alignment horizontal="center" vertical="center" wrapText="1"/>
    </xf>
    <xf numFmtId="49" fontId="5" fillId="0" borderId="5" xfId="44" applyNumberFormat="1" applyFont="1" applyFill="1" applyBorder="1" applyAlignment="1" applyProtection="1">
      <alignment horizontal="center" vertical="center" wrapText="1"/>
    </xf>
    <xf numFmtId="0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8" applyNumberFormat="1" applyFont="1">
      <alignment vertical="top"/>
    </xf>
    <xf numFmtId="49" fontId="56" fillId="0" borderId="0" xfId="38" applyNumberFormat="1" applyFont="1">
      <alignment vertical="top"/>
    </xf>
    <xf numFmtId="0" fontId="5" fillId="10" borderId="12" xfId="53" applyFont="1" applyFill="1" applyBorder="1" applyAlignment="1" applyProtection="1">
      <alignment vertical="center" wrapText="1"/>
    </xf>
    <xf numFmtId="49" fontId="39" fillId="10" borderId="13" xfId="38" applyFont="1" applyFill="1" applyBorder="1" applyAlignment="1" applyProtection="1">
      <alignment horizontal="left" vertical="center"/>
    </xf>
    <xf numFmtId="49" fontId="25" fillId="10" borderId="13" xfId="38" applyFont="1" applyFill="1" applyBorder="1" applyAlignment="1" applyProtection="1">
      <alignment horizontal="center" vertical="top"/>
    </xf>
    <xf numFmtId="49" fontId="25" fillId="10" borderId="14" xfId="38" applyFont="1" applyFill="1" applyBorder="1" applyAlignment="1" applyProtection="1">
      <alignment horizontal="center" vertical="top"/>
    </xf>
    <xf numFmtId="49" fontId="5" fillId="0" borderId="0" xfId="38" applyProtection="1">
      <alignment vertical="top"/>
    </xf>
    <xf numFmtId="49" fontId="52" fillId="0" borderId="0" xfId="0" applyFont="1">
      <alignment vertical="top"/>
    </xf>
    <xf numFmtId="49" fontId="5" fillId="0" borderId="5" xfId="38" applyBorder="1">
      <alignment vertical="top"/>
    </xf>
    <xf numFmtId="49" fontId="10" fillId="0" borderId="0" xfId="38" applyFont="1" applyFill="1" applyBorder="1" applyProtection="1">
      <alignment vertical="top"/>
    </xf>
    <xf numFmtId="49" fontId="5" fillId="0" borderId="0" xfId="38" applyFont="1" applyFill="1" applyBorder="1" applyProtection="1">
      <alignment vertical="top"/>
    </xf>
    <xf numFmtId="49" fontId="31" fillId="0" borderId="0" xfId="38" applyFont="1" applyFill="1" applyBorder="1" applyAlignment="1" applyProtection="1">
      <alignment horizontal="center" vertical="center"/>
    </xf>
    <xf numFmtId="0" fontId="5" fillId="0" borderId="0" xfId="38" applyNumberFormat="1" applyFont="1" applyFill="1" applyBorder="1" applyAlignment="1" applyProtection="1"/>
    <xf numFmtId="49" fontId="5" fillId="0" borderId="0" xfId="38" applyFill="1" applyBorder="1" applyProtection="1">
      <alignment vertical="top"/>
    </xf>
    <xf numFmtId="0" fontId="76" fillId="0" borderId="0" xfId="38" applyNumberFormat="1" applyFont="1" applyFill="1" applyBorder="1" applyAlignment="1" applyProtection="1">
      <alignment horizontal="center" vertical="center" wrapText="1"/>
    </xf>
    <xf numFmtId="0" fontId="10" fillId="0" borderId="0" xfId="38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8" applyFont="1">
      <alignment vertical="top"/>
    </xf>
    <xf numFmtId="0" fontId="56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horizontal="center" vertical="center" wrapText="1"/>
    </xf>
    <xf numFmtId="0" fontId="56" fillId="0" borderId="0" xfId="53" applyFont="1" applyFill="1" applyAlignment="1" applyProtection="1">
      <alignment horizontal="left" vertical="center" wrapText="1" indent="1"/>
    </xf>
    <xf numFmtId="0" fontId="56" fillId="0" borderId="0" xfId="53" applyFont="1" applyFill="1" applyAlignment="1" applyProtection="1">
      <alignment horizontal="left" vertical="center" indent="1"/>
    </xf>
    <xf numFmtId="0" fontId="56" fillId="0" borderId="0" xfId="53" applyNumberFormat="1" applyFont="1" applyFill="1" applyAlignment="1" applyProtection="1">
      <alignment horizontal="left" vertical="center" indent="1"/>
    </xf>
    <xf numFmtId="0" fontId="52" fillId="0" borderId="0" xfId="53" applyFont="1" applyFill="1" applyAlignment="1" applyProtection="1">
      <alignment horizontal="left" vertical="center" wrapText="1" indent="1"/>
    </xf>
    <xf numFmtId="0" fontId="57" fillId="0" borderId="0" xfId="53" applyFont="1" applyFill="1" applyAlignment="1" applyProtection="1">
      <alignment horizontal="left" vertical="center" wrapText="1" indent="1"/>
    </xf>
    <xf numFmtId="0" fontId="78" fillId="0" borderId="0" xfId="53" applyFont="1" applyFill="1" applyAlignment="1" applyProtection="1">
      <alignment horizontal="left" vertical="center" indent="1"/>
    </xf>
    <xf numFmtId="0" fontId="57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vertical="center"/>
    </xf>
    <xf numFmtId="0" fontId="56" fillId="0" borderId="0" xfId="53" applyNumberFormat="1" applyFont="1" applyFill="1" applyAlignment="1" applyProtection="1">
      <alignment vertical="center"/>
    </xf>
    <xf numFmtId="0" fontId="79" fillId="0" borderId="0" xfId="53" applyFont="1" applyFill="1" applyAlignment="1" applyProtection="1">
      <alignment vertical="center"/>
    </xf>
    <xf numFmtId="0" fontId="75" fillId="0" borderId="0" xfId="53" applyFont="1" applyFill="1" applyAlignment="1" applyProtection="1">
      <alignment vertical="center" wrapText="1"/>
    </xf>
    <xf numFmtId="0" fontId="72" fillId="0" borderId="0" xfId="53" applyFont="1" applyFill="1" applyAlignment="1" applyProtection="1">
      <alignment vertical="center"/>
    </xf>
    <xf numFmtId="0" fontId="5" fillId="0" borderId="54" xfId="53" applyFont="1" applyFill="1" applyBorder="1" applyAlignment="1" applyProtection="1">
      <alignment vertical="center" wrapText="1"/>
    </xf>
    <xf numFmtId="49" fontId="35" fillId="0" borderId="0" xfId="100" applyProtection="1">
      <alignment vertical="top"/>
    </xf>
    <xf numFmtId="49" fontId="35" fillId="0" borderId="0" xfId="100">
      <alignment vertical="top"/>
    </xf>
    <xf numFmtId="49" fontId="0" fillId="0" borderId="25" xfId="0" applyFill="1" applyBorder="1" applyProtection="1">
      <alignment vertical="top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0" borderId="5" xfId="51" applyNumberFormat="1" applyFont="1" applyFill="1" applyBorder="1" applyAlignment="1" applyProtection="1">
      <alignment horizontal="left" vertical="center" wrapText="1" indent="1"/>
    </xf>
    <xf numFmtId="49" fontId="71" fillId="10" borderId="13" xfId="38" applyFont="1" applyFill="1" applyBorder="1" applyAlignment="1" applyProtection="1">
      <alignment horizontal="center" vertical="center" wrapText="1"/>
    </xf>
    <xf numFmtId="0" fontId="27" fillId="0" borderId="0" xfId="53" applyNumberFormat="1" applyFon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top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5" fillId="0" borderId="5" xfId="53" applyFont="1" applyFill="1" applyBorder="1" applyAlignment="1" applyProtection="1">
      <alignment vertical="center" wrapText="1"/>
    </xf>
    <xf numFmtId="0" fontId="5" fillId="10" borderId="13" xfId="53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2" xfId="32" applyFont="1" applyFill="1" applyBorder="1" applyAlignment="1" applyProtection="1">
      <alignment horizontal="center" vertical="center" wrapText="1"/>
    </xf>
    <xf numFmtId="3" fontId="5" fillId="9" borderId="12" xfId="53" applyNumberFormat="1" applyFont="1" applyFill="1" applyBorder="1" applyAlignment="1" applyProtection="1">
      <alignment vertical="center" wrapText="1"/>
      <protection locked="0"/>
    </xf>
    <xf numFmtId="4" fontId="5" fillId="7" borderId="12" xfId="53" applyNumberFormat="1" applyFont="1" applyFill="1" applyBorder="1" applyAlignment="1" applyProtection="1">
      <alignment horizontal="right" vertical="center" wrapText="1"/>
    </xf>
    <xf numFmtId="0" fontId="52" fillId="10" borderId="14" xfId="53" applyFont="1" applyFill="1" applyBorder="1" applyAlignment="1" applyProtection="1">
      <alignment vertical="center" wrapText="1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4" fontId="5" fillId="5" borderId="12" xfId="53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3" applyNumberFormat="1" applyFont="1" applyFill="1" applyBorder="1" applyAlignment="1" applyProtection="1">
      <alignment horizontal="center" vertical="center" wrapText="1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80" fillId="0" borderId="0" xfId="43" applyNumberFormat="1" applyFont="1" applyFill="1" applyBorder="1" applyAlignment="1" applyProtection="1">
      <alignment horizontal="center" vertical="center" wrapText="1"/>
    </xf>
    <xf numFmtId="0" fontId="80" fillId="0" borderId="0" xfId="51" applyNumberFormat="1" applyFont="1" applyFill="1" applyBorder="1" applyAlignment="1" applyProtection="1">
      <alignment horizontal="center" vertical="center" wrapText="1"/>
    </xf>
    <xf numFmtId="0" fontId="80" fillId="0" borderId="0" xfId="0" applyNumberFormat="1" applyFont="1" applyFill="1" applyBorder="1" applyAlignment="1">
      <alignment horizontal="center" vertical="center"/>
    </xf>
    <xf numFmtId="0" fontId="5" fillId="0" borderId="5" xfId="53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left" vertical="center" wrapText="1" indent="1"/>
    </xf>
    <xf numFmtId="0" fontId="5" fillId="0" borderId="5" xfId="53" applyNumberFormat="1" applyFont="1" applyFill="1" applyBorder="1" applyAlignment="1" applyProtection="1">
      <alignment vertical="center" wrapText="1"/>
    </xf>
    <xf numFmtId="0" fontId="5" fillId="0" borderId="5" xfId="43" applyFont="1" applyFill="1" applyBorder="1" applyAlignment="1" applyProtection="1">
      <alignment horizontal="left" vertical="center" wrapText="1" indent="2"/>
    </xf>
    <xf numFmtId="0" fontId="5" fillId="0" borderId="5" xfId="43" applyFont="1" applyFill="1" applyBorder="1" applyAlignment="1" applyProtection="1">
      <alignment horizontal="left" vertical="center" wrapText="1" indent="3"/>
    </xf>
    <xf numFmtId="0" fontId="5" fillId="0" borderId="5" xfId="43" applyFont="1" applyFill="1" applyBorder="1" applyAlignment="1" applyProtection="1">
      <alignment horizontal="left" vertical="center" wrapText="1" indent="4"/>
    </xf>
    <xf numFmtId="49" fontId="5" fillId="0" borderId="19" xfId="53" applyNumberFormat="1" applyFont="1" applyFill="1" applyBorder="1" applyAlignment="1" applyProtection="1">
      <alignment horizontal="center" vertical="center" wrapText="1"/>
    </xf>
    <xf numFmtId="0" fontId="5" fillId="0" borderId="19" xfId="43" applyFont="1" applyFill="1" applyBorder="1" applyAlignment="1" applyProtection="1">
      <alignment horizontal="left" vertical="center" wrapText="1" indent="2"/>
    </xf>
    <xf numFmtId="0" fontId="5" fillId="0" borderId="19" xfId="51" applyNumberFormat="1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center" vertical="center" wrapText="1"/>
    </xf>
    <xf numFmtId="49" fontId="5" fillId="0" borderId="0" xfId="53" applyNumberFormat="1" applyFont="1" applyFill="1" applyBorder="1" applyAlignment="1" applyProtection="1">
      <alignment vertical="center" wrapText="1"/>
    </xf>
    <xf numFmtId="0" fontId="5" fillId="0" borderId="5" xfId="53" applyNumberFormat="1" applyFont="1" applyFill="1" applyBorder="1" applyAlignment="1" applyProtection="1">
      <alignment horizontal="left" vertical="top" wrapText="1"/>
    </xf>
    <xf numFmtId="49" fontId="80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3" applyFont="1" applyFill="1" applyAlignment="1" applyProtection="1">
      <alignment vertical="center"/>
    </xf>
    <xf numFmtId="0" fontId="5" fillId="0" borderId="0" xfId="53" applyNumberFormat="1" applyFont="1" applyFill="1" applyAlignment="1" applyProtection="1">
      <alignment vertical="center"/>
    </xf>
    <xf numFmtId="0" fontId="5" fillId="0" borderId="24" xfId="53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3" applyFont="1" applyFill="1" applyBorder="1" applyAlignment="1" applyProtection="1">
      <alignment horizontal="right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32" fillId="0" borderId="27" xfId="51" applyNumberFormat="1" applyFont="1" applyFill="1" applyBorder="1" applyAlignment="1" applyProtection="1">
      <alignment horizontal="center" vertical="center" wrapText="1"/>
    </xf>
    <xf numFmtId="49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vertical="top" wrapText="1"/>
    </xf>
    <xf numFmtId="49" fontId="5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9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1" fillId="0" borderId="0" xfId="54" applyNumberFormat="1"/>
    <xf numFmtId="0" fontId="5" fillId="7" borderId="12" xfId="51" applyNumberFormat="1" applyFont="1" applyFill="1" applyBorder="1" applyAlignment="1" applyProtection="1">
      <alignment horizontal="left" vertical="center" wrapText="1"/>
    </xf>
    <xf numFmtId="0" fontId="5" fillId="0" borderId="12" xfId="51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0" fontId="5" fillId="0" borderId="53" xfId="0" applyNumberFormat="1" applyFont="1" applyBorder="1" applyAlignment="1" applyProtection="1">
      <alignment vertical="top" wrapText="1"/>
    </xf>
    <xf numFmtId="0" fontId="5" fillId="0" borderId="5" xfId="53" applyFont="1" applyFill="1" applyBorder="1" applyAlignment="1" applyProtection="1">
      <alignment horizontal="center" vertical="center" wrapText="1"/>
    </xf>
    <xf numFmtId="49" fontId="33" fillId="8" borderId="0" xfId="0" applyNumberFormat="1" applyFont="1" applyFill="1" applyAlignment="1" applyProtection="1">
      <alignment horizontal="center" vertical="top" wrapText="1"/>
    </xf>
    <xf numFmtId="49" fontId="82" fillId="0" borderId="0" xfId="0" applyFont="1" applyAlignment="1">
      <alignment horizontal="left" vertical="center" wrapText="1" indent="1"/>
    </xf>
    <xf numFmtId="49" fontId="0" fillId="0" borderId="5" xfId="0" applyFont="1" applyBorder="1" applyAlignment="1">
      <alignment vertical="top" wrapText="1"/>
    </xf>
    <xf numFmtId="0" fontId="5" fillId="0" borderId="0" xfId="53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49" fontId="5" fillId="0" borderId="0" xfId="99">
      <alignment vertical="top"/>
    </xf>
    <xf numFmtId="0" fontId="5" fillId="0" borderId="0" xfId="31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left" vertical="center" wrapText="1" indent="1"/>
    </xf>
    <xf numFmtId="3" fontId="5" fillId="0" borderId="12" xfId="53" applyNumberFormat="1" applyFont="1" applyFill="1" applyBorder="1" applyAlignment="1" applyProtection="1">
      <alignment vertical="center" wrapText="1"/>
    </xf>
    <xf numFmtId="3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" fontId="5" fillId="0" borderId="12" xfId="53" applyNumberFormat="1" applyFont="1" applyFill="1" applyBorder="1" applyAlignment="1" applyProtection="1">
      <alignment horizontal="right" vertical="center" wrapText="1"/>
    </xf>
    <xf numFmtId="0" fontId="10" fillId="0" borderId="0" xfId="53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left" vertical="center" wrapText="1"/>
    </xf>
    <xf numFmtId="4" fontId="5" fillId="0" borderId="0" xfId="53" applyNumberFormat="1" applyFont="1" applyFill="1" applyBorder="1" applyAlignment="1" applyProtection="1">
      <alignment horizontal="right" vertical="center" wrapText="1"/>
    </xf>
    <xf numFmtId="0" fontId="48" fillId="0" borderId="0" xfId="53" applyFont="1" applyFill="1" applyBorder="1" applyAlignment="1" applyProtection="1">
      <alignment vertical="center" wrapText="1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14" xfId="53" applyFont="1" applyFill="1" applyBorder="1" applyAlignment="1" applyProtection="1">
      <alignment vertical="center" wrapText="1"/>
    </xf>
    <xf numFmtId="4" fontId="5" fillId="0" borderId="23" xfId="53" applyNumberFormat="1" applyFont="1" applyFill="1" applyBorder="1" applyAlignment="1" applyProtection="1">
      <alignment horizontal="right" vertical="center" wrapText="1"/>
    </xf>
    <xf numFmtId="49" fontId="5" fillId="5" borderId="5" xfId="53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Fill="1" applyBorder="1" applyProtection="1">
      <alignment vertical="top"/>
    </xf>
    <xf numFmtId="166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horizontal="right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22" fontId="5" fillId="0" borderId="0" xfId="47" applyNumberFormat="1" applyFont="1" applyAlignment="1" applyProtection="1">
      <alignment horizontal="left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0" fontId="5" fillId="7" borderId="27" xfId="50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49" fontId="14" fillId="0" borderId="0" xfId="40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horizontal="justify" vertical="justify" wrapText="1"/>
    </xf>
    <xf numFmtId="0" fontId="14" fillId="0" borderId="0" xfId="46" applyFont="1" applyFill="1" applyBorder="1" applyAlignment="1" applyProtection="1">
      <alignment vertical="top" wrapText="1"/>
    </xf>
    <xf numFmtId="49" fontId="0" fillId="0" borderId="0" xfId="0" applyFill="1" applyBorder="1" applyProtection="1">
      <alignment vertical="top"/>
    </xf>
    <xf numFmtId="0" fontId="33" fillId="0" borderId="0" xfId="40" applyNumberFormat="1" applyFont="1" applyFill="1" applyBorder="1" applyAlignment="1" applyProtection="1">
      <alignment horizontal="left" vertical="center" wrapText="1"/>
    </xf>
    <xf numFmtId="0" fontId="32" fillId="0" borderId="0" xfId="40" applyNumberFormat="1" applyFont="1" applyFill="1" applyBorder="1" applyAlignment="1" applyProtection="1">
      <alignment horizontal="justify" vertical="top" wrapText="1"/>
    </xf>
    <xf numFmtId="49" fontId="50" fillId="0" borderId="0" xfId="27" applyNumberFormat="1" applyBorder="1" applyAlignment="1" applyProtection="1">
      <alignment vertical="center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0" applyNumberFormat="1" applyFont="1" applyFill="1" applyBorder="1" applyAlignment="1" applyProtection="1">
      <alignment horizontal="justify" vertical="center" wrapText="1"/>
    </xf>
    <xf numFmtId="0" fontId="14" fillId="0" borderId="0" xfId="40" applyNumberFormat="1" applyFont="1" applyFill="1" applyBorder="1" applyAlignment="1" applyProtection="1">
      <alignment horizontal="justify" vertical="top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top" wrapText="1" indent="1"/>
    </xf>
    <xf numFmtId="49" fontId="14" fillId="0" borderId="9" xfId="40" applyFont="1" applyFill="1" applyBorder="1" applyAlignment="1" applyProtection="1">
      <alignment vertical="center" wrapText="1"/>
    </xf>
    <xf numFmtId="49" fontId="14" fillId="0" borderId="0" xfId="40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0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center" wrapText="1"/>
    </xf>
    <xf numFmtId="0" fontId="5" fillId="0" borderId="31" xfId="50" applyFont="1" applyFill="1" applyBorder="1" applyAlignment="1" applyProtection="1">
      <alignment horizontal="left" vertical="center" wrapText="1" indent="1"/>
    </xf>
    <xf numFmtId="0" fontId="5" fillId="0" borderId="0" xfId="50" applyFont="1" applyFill="1" applyAlignment="1" applyProtection="1">
      <alignment vertical="center" wrapText="1"/>
    </xf>
    <xf numFmtId="14" fontId="5" fillId="7" borderId="15" xfId="51" applyNumberFormat="1" applyFont="1" applyFill="1" applyBorder="1" applyAlignment="1" applyProtection="1">
      <alignment horizontal="left" vertical="center" wrapText="1" indent="1"/>
    </xf>
    <xf numFmtId="14" fontId="5" fillId="7" borderId="21" xfId="51" applyNumberFormat="1" applyFont="1" applyFill="1" applyBorder="1" applyAlignment="1" applyProtection="1">
      <alignment horizontal="left" vertical="center" wrapText="1" indent="1"/>
    </xf>
    <xf numFmtId="14" fontId="5" fillId="7" borderId="22" xfId="51" applyNumberFormat="1" applyFont="1" applyFill="1" applyBorder="1" applyAlignment="1" applyProtection="1">
      <alignment horizontal="left" vertical="center" wrapText="1" indent="1"/>
    </xf>
    <xf numFmtId="0" fontId="31" fillId="0" borderId="16" xfId="53" applyFont="1" applyFill="1" applyBorder="1" applyAlignment="1" applyProtection="1">
      <alignment horizontal="center" vertical="center" wrapText="1"/>
    </xf>
    <xf numFmtId="0" fontId="27" fillId="0" borderId="16" xfId="53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7" borderId="15" xfId="53" applyNumberFormat="1" applyFont="1" applyFill="1" applyBorder="1" applyAlignment="1" applyProtection="1">
      <alignment horizontal="left" vertical="center" wrapText="1" indent="1"/>
    </xf>
    <xf numFmtId="0" fontId="5" fillId="9" borderId="21" xfId="53" applyNumberFormat="1" applyFont="1" applyFill="1" applyBorder="1" applyAlignment="1" applyProtection="1">
      <alignment horizontal="left" vertical="center" wrapText="1" indent="1"/>
    </xf>
    <xf numFmtId="0" fontId="5" fillId="9" borderId="22" xfId="53" applyNumberFormat="1" applyFont="1" applyFill="1" applyBorder="1" applyAlignment="1" applyProtection="1">
      <alignment horizontal="left" vertical="center" wrapText="1" indent="1"/>
    </xf>
    <xf numFmtId="14" fontId="31" fillId="0" borderId="15" xfId="51" applyNumberFormat="1" applyFont="1" applyFill="1" applyBorder="1" applyAlignment="1" applyProtection="1">
      <alignment horizontal="center" vertical="center" wrapText="1"/>
    </xf>
    <xf numFmtId="14" fontId="31" fillId="0" borderId="21" xfId="51" applyNumberFormat="1" applyFont="1" applyFill="1" applyBorder="1" applyAlignment="1" applyProtection="1">
      <alignment horizontal="center" vertical="center" wrapText="1"/>
    </xf>
    <xf numFmtId="14" fontId="46" fillId="0" borderId="22" xfId="51" applyNumberFormat="1" applyFont="1" applyFill="1" applyBorder="1" applyAlignment="1" applyProtection="1">
      <alignment horizontal="center" vertical="center" wrapText="1"/>
    </xf>
    <xf numFmtId="166" fontId="5" fillId="0" borderId="12" xfId="53" applyNumberFormat="1" applyFont="1" applyFill="1" applyBorder="1" applyAlignment="1" applyProtection="1">
      <alignment horizontal="center" vertical="center" wrapText="1"/>
    </xf>
    <xf numFmtId="166" fontId="5" fillId="0" borderId="14" xfId="53" applyNumberFormat="1" applyFont="1" applyFill="1" applyBorder="1" applyAlignment="1" applyProtection="1">
      <alignment horizontal="center" vertical="center" wrapText="1"/>
    </xf>
    <xf numFmtId="166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3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0" fontId="5" fillId="15" borderId="0" xfId="43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20" xfId="39" applyNumberFormat="1" applyFont="1" applyBorder="1" applyAlignment="1" applyProtection="1">
      <alignment horizontal="left" vertical="center" wrapText="1" indent="1"/>
    </xf>
    <xf numFmtId="0" fontId="5" fillId="0" borderId="15" xfId="39" applyNumberFormat="1" applyFont="1" applyBorder="1" applyAlignment="1" applyProtection="1">
      <alignment horizontal="left" vertical="center" wrapText="1" indent="1"/>
    </xf>
    <xf numFmtId="0" fontId="5" fillId="0" borderId="18" xfId="39" applyNumberFormat="1" applyFont="1" applyBorder="1" applyAlignment="1" applyProtection="1">
      <alignment horizontal="left" vertical="center" wrapText="1" indent="1"/>
    </xf>
    <xf numFmtId="0" fontId="5" fillId="0" borderId="26" xfId="39" applyNumberFormat="1" applyFont="1" applyBorder="1" applyAlignment="1" applyProtection="1">
      <alignment horizontal="left" vertical="center" indent="1"/>
    </xf>
    <xf numFmtId="0" fontId="5" fillId="0" borderId="22" xfId="39" applyNumberFormat="1" applyFont="1" applyBorder="1" applyAlignment="1" applyProtection="1">
      <alignment horizontal="left" vertical="center" indent="1"/>
    </xf>
    <xf numFmtId="0" fontId="5" fillId="0" borderId="23" xfId="39" applyNumberFormat="1" applyFont="1" applyBorder="1" applyAlignment="1" applyProtection="1">
      <alignment horizontal="left" vertical="center" indent="1"/>
    </xf>
    <xf numFmtId="0" fontId="35" fillId="0" borderId="0" xfId="39" applyNumberFormat="1" applyFill="1" applyBorder="1" applyAlignment="1" applyProtection="1">
      <alignment horizontal="center" vertical="center"/>
    </xf>
    <xf numFmtId="0" fontId="5" fillId="0" borderId="0" xfId="43" applyFont="1" applyFill="1" applyBorder="1" applyAlignment="1" applyProtection="1">
      <alignment horizontal="right" vertical="center" wrapText="1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5" fillId="7" borderId="15" xfId="51" applyNumberFormat="1" applyFont="1" applyFill="1" applyBorder="1" applyAlignment="1" applyProtection="1">
      <alignment horizontal="left" vertical="center" wrapText="1" indent="2"/>
    </xf>
    <xf numFmtId="49" fontId="5" fillId="11" borderId="21" xfId="51" applyNumberFormat="1" applyFont="1" applyFill="1" applyBorder="1" applyAlignment="1" applyProtection="1">
      <alignment horizontal="left" vertical="center" wrapText="1" indent="2"/>
    </xf>
    <xf numFmtId="49" fontId="5" fillId="11" borderId="22" xfId="51" applyNumberFormat="1" applyFont="1" applyFill="1" applyBorder="1" applyAlignment="1" applyProtection="1">
      <alignment horizontal="left" vertical="center" wrapText="1" indent="2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49" fontId="5" fillId="11" borderId="5" xfId="51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4" fillId="0" borderId="5" xfId="38" applyNumberFormat="1" applyFont="1" applyBorder="1" applyAlignment="1" applyProtection="1">
      <alignment horizontal="center" vertical="center" wrapText="1"/>
    </xf>
    <xf numFmtId="14" fontId="46" fillId="0" borderId="15" xfId="51" applyNumberFormat="1" applyFont="1" applyFill="1" applyBorder="1" applyAlignment="1" applyProtection="1">
      <alignment horizontal="center" vertical="center" wrapText="1"/>
    </xf>
    <xf numFmtId="14" fontId="46" fillId="0" borderId="21" xfId="51" applyNumberFormat="1" applyFont="1" applyFill="1" applyBorder="1" applyAlignment="1" applyProtection="1">
      <alignment horizontal="center" vertical="center" wrapText="1"/>
    </xf>
    <xf numFmtId="0" fontId="54" fillId="0" borderId="15" xfId="35" applyNumberFormat="1" applyFont="1" applyFill="1" applyBorder="1" applyAlignment="1" applyProtection="1">
      <alignment horizontal="left" vertical="center" wrapText="1" indent="1"/>
    </xf>
    <xf numFmtId="0" fontId="54" fillId="0" borderId="22" xfId="35" applyNumberFormat="1" applyFont="1" applyFill="1" applyBorder="1" applyAlignment="1" applyProtection="1">
      <alignment horizontal="left" vertical="center" wrapText="1" inden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3" applyFont="1" applyFill="1" applyBorder="1" applyAlignment="1" applyProtection="1">
      <alignment horizontal="center" vertical="center" wrapText="1"/>
    </xf>
    <xf numFmtId="0" fontId="5" fillId="0" borderId="30" xfId="53" applyFont="1" applyFill="1" applyBorder="1" applyAlignment="1" applyProtection="1">
      <alignment horizontal="center" vertical="center" wrapText="1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22" xfId="53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4" xfId="32" applyFont="1" applyFill="1" applyBorder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center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5" fillId="0" borderId="0" xfId="53" applyFont="1" applyFill="1" applyAlignment="1" applyProtection="1">
      <alignment horizontal="left" vertical="top" wrapTex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3" applyNumberFormat="1" applyFont="1" applyFill="1" applyBorder="1" applyAlignment="1" applyProtection="1">
      <alignment horizontal="left" vertical="top" wrapText="1"/>
    </xf>
    <xf numFmtId="0" fontId="5" fillId="0" borderId="22" xfId="53" applyNumberFormat="1" applyFont="1" applyFill="1" applyBorder="1" applyAlignment="1" applyProtection="1">
      <alignment horizontal="left" vertical="top" wrapText="1"/>
    </xf>
    <xf numFmtId="49" fontId="5" fillId="0" borderId="0" xfId="38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5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0" applyFont="1" applyAlignment="1" applyProtection="1">
      <alignment horizontal="left" vertical="center" wrapText="1"/>
    </xf>
    <xf numFmtId="0" fontId="40" fillId="0" borderId="0" xfId="50" applyFont="1" applyAlignment="1" applyProtection="1">
      <alignment horizontal="left" vertical="top" wrapText="1"/>
    </xf>
    <xf numFmtId="0" fontId="8" fillId="0" borderId="0" xfId="50" applyFont="1" applyAlignment="1" applyProtection="1">
      <alignment horizontal="justify" vertical="top" wrapText="1"/>
    </xf>
    <xf numFmtId="0" fontId="40" fillId="0" borderId="0" xfId="50" applyFont="1" applyAlignment="1" applyProtection="1">
      <alignment horizontal="justify" vertical="top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  <xf numFmtId="0" fontId="27" fillId="0" borderId="16" xfId="53" applyFont="1" applyFill="1" applyBorder="1" applyAlignment="1" applyProtection="1">
      <alignment horizontal="center" vertical="top" wrapText="1"/>
    </xf>
    <xf numFmtId="0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3" applyFont="1" applyFill="1" applyBorder="1" applyAlignment="1" applyProtection="1">
      <alignment horizontal="center" vertical="top" wrapText="1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46" fillId="0" borderId="25" xfId="51" applyNumberFormat="1" applyFont="1" applyFill="1" applyBorder="1" applyAlignment="1" applyProtection="1">
      <alignment horizontal="center" vertical="center" wrapText="1"/>
    </xf>
    <xf numFmtId="14" fontId="46" fillId="0" borderId="19" xfId="51" applyNumberFormat="1" applyFont="1" applyFill="1" applyBorder="1" applyAlignment="1" applyProtection="1">
      <alignment horizontal="center" vertical="center" wrapText="1"/>
    </xf>
  </cellXfs>
  <cellStyles count="106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73" builtinId="30" hidden="1"/>
    <cellStyle name="20% - Акцент2" xfId="77" builtinId="34" hidden="1"/>
    <cellStyle name="20% - Акцент3" xfId="81" builtinId="38" hidden="1"/>
    <cellStyle name="20% - Акцент4" xfId="85" builtinId="42" hidden="1"/>
    <cellStyle name="20% - Акцент5" xfId="89" builtinId="46" hidden="1"/>
    <cellStyle name="20% - Акцент6" xfId="93" builtinId="50" hidden="1"/>
    <cellStyle name="40% - Акцент1" xfId="74" builtinId="31" hidden="1"/>
    <cellStyle name="40% - Акцент2" xfId="78" builtinId="35" hidden="1"/>
    <cellStyle name="40% - Акцент3" xfId="82" builtinId="39" hidden="1"/>
    <cellStyle name="40% - Акцент4" xfId="86" builtinId="43" hidden="1"/>
    <cellStyle name="40% - Акцент5" xfId="90" builtinId="47" hidden="1"/>
    <cellStyle name="40% - Акцент6" xfId="94" builtinId="51" hidden="1"/>
    <cellStyle name="60% - Акцент1" xfId="75" builtinId="32" hidden="1"/>
    <cellStyle name="60% - Акцент2" xfId="79" builtinId="36" hidden="1"/>
    <cellStyle name="60% - Акцент3" xfId="83" builtinId="40" hidden="1"/>
    <cellStyle name="60% - Акцент4" xfId="87" builtinId="44" hidden="1"/>
    <cellStyle name="60% - Акцент5" xfId="91" builtinId="48" hidden="1"/>
    <cellStyle name="60% - Акцент6" xfId="95" builtinId="52" hidden="1"/>
    <cellStyle name="Currency [0]" xfId="16"/>
    <cellStyle name="currency1" xfId="96"/>
    <cellStyle name="Currency2" xfId="17"/>
    <cellStyle name="currency3" xfId="97"/>
    <cellStyle name="currency4" xfId="98"/>
    <cellStyle name="Followed Hyperlink" xfId="18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 4" xfId="25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/>
    <cellStyle name="Гиперссылка 2 2" xfId="29"/>
    <cellStyle name="Гиперссылка 4" xfId="30"/>
    <cellStyle name="Денежный" xfId="103" builtinId="4" hidden="1"/>
    <cellStyle name="Денежный [0]" xfId="104" builtinId="7" hidden="1"/>
    <cellStyle name="Заголовок" xfId="31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/>
    <cellStyle name="Значение" xfId="33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/>
    <cellStyle name="Обычный 12 2" xfId="34"/>
    <cellStyle name="Обычный 15" xfId="35"/>
    <cellStyle name="Обычный 2" xfId="36"/>
    <cellStyle name="Обычный 2 2" xfId="37"/>
    <cellStyle name="Обычный 2 4" xfId="100"/>
    <cellStyle name="Обычный 3" xfId="38"/>
    <cellStyle name="Обычный 3 2" xfId="39"/>
    <cellStyle name="Обычный 3 3" xfId="40"/>
    <cellStyle name="Обычный 5" xfId="41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KRU.TARIFF.TE.FACT(v0.5)_import_02.02 2" xfId="46"/>
    <cellStyle name="Обычный_MINENERGO.340.PRIL79(v0.1)" xfId="47"/>
    <cellStyle name="Обычный_PREDEL.JKH.2010(v1.3)" xfId="48"/>
    <cellStyle name="Обычный_razrabotka_sablonov_po_WKU" xfId="49"/>
    <cellStyle name="Обычный_SIMPLE_1_massive2" xfId="50"/>
    <cellStyle name="Обычный_ЖКУ_проект3" xfId="51"/>
    <cellStyle name="Обычный_Макет_налог на прибыль v 0.6" xfId="52"/>
    <cellStyle name="Обычный_Мониторинг инвестиций" xfId="53"/>
    <cellStyle name="Обычный_Новая проверка голубых" xfId="54"/>
    <cellStyle name="Обычный_Шаблон по источникам для Модуля Реестр (2)" xfId="55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5" builtinId="5" hidden="1"/>
    <cellStyle name="Связанная ячейка" xfId="66" builtinId="24" hidden="1"/>
    <cellStyle name="Текст предупреждения" xfId="68" builtinId="11" hidden="1"/>
    <cellStyle name="Финансовый" xfId="101" builtinId="3" hidden="1"/>
    <cellStyle name="Финансовый [0]" xfId="102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/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/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/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/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2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3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14</xdr:row>
      <xdr:rowOff>0</xdr:rowOff>
    </xdr:from>
    <xdr:to>
      <xdr:col>7</xdr:col>
      <xdr:colOff>228600</xdr:colOff>
      <xdr:row>14</xdr:row>
      <xdr:rowOff>0</xdr:rowOff>
    </xdr:to>
    <xdr:grpSp>
      <xdr:nvGrpSpPr>
        <xdr:cNvPr id="4" name="shCalendar" hidden="1"/>
        <xdr:cNvGrpSpPr>
          <a:grpSpLocks/>
        </xdr:cNvGrpSpPr>
      </xdr:nvGrpSpPr>
      <xdr:grpSpPr bwMode="auto">
        <a:xfrm>
          <a:off x="7315200" y="1828800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/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/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Instruction"/>
  <dimension ref="A1:AG94"/>
  <sheetViews>
    <sheetView showGridLines="0" zoomScaleNormal="100" workbookViewId="0">
      <selection activeCell="L112" sqref="L112"/>
    </sheetView>
  </sheetViews>
  <sheetFormatPr defaultRowHeight="11.2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>
      <c r="AA1" s="119" t="s">
        <v>68</v>
      </c>
    </row>
    <row r="2" spans="1:27" ht="16.5" customHeight="1">
      <c r="B2" s="420" t="str">
        <f>"Код шаблона: " &amp; GetCode()</f>
        <v>Код шаблона: FAS.JKH.OPEN.INFO.QUARTER.WARM</v>
      </c>
      <c r="C2" s="420"/>
      <c r="D2" s="420"/>
      <c r="E2" s="420"/>
      <c r="F2" s="420"/>
      <c r="G2" s="420"/>
      <c r="V2" s="110"/>
    </row>
    <row r="3" spans="1:27" ht="18" customHeight="1">
      <c r="B3" s="421" t="str">
        <f>"Версия " &amp; GetVersion()</f>
        <v>Версия 1.1</v>
      </c>
      <c r="C3" s="421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>
      <c r="B5" s="422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C5" s="423"/>
      <c r="D5" s="423"/>
      <c r="E5" s="423"/>
      <c r="F5" s="423"/>
      <c r="G5" s="423"/>
      <c r="H5" s="423"/>
      <c r="I5" s="423"/>
      <c r="J5" s="423"/>
      <c r="K5" s="423"/>
      <c r="L5" s="423"/>
      <c r="M5" s="423"/>
      <c r="N5" s="423"/>
      <c r="O5" s="423"/>
      <c r="P5" s="423"/>
      <c r="Q5" s="423"/>
      <c r="R5" s="423"/>
      <c r="S5" s="423"/>
      <c r="T5" s="423"/>
      <c r="U5" s="423"/>
      <c r="V5" s="423"/>
      <c r="W5" s="423"/>
      <c r="X5" s="423"/>
      <c r="Y5" s="424"/>
    </row>
    <row r="6" spans="1:27" ht="9.75" customHeight="1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customHeight="1">
      <c r="A7" s="110"/>
      <c r="B7" s="123"/>
      <c r="C7" s="124"/>
      <c r="D7" s="125"/>
      <c r="E7" s="411" t="s">
        <v>224</v>
      </c>
      <c r="F7" s="411"/>
      <c r="G7" s="411"/>
      <c r="H7" s="411"/>
      <c r="I7" s="411"/>
      <c r="J7" s="411"/>
      <c r="K7" s="411"/>
      <c r="L7" s="411"/>
      <c r="M7" s="411"/>
      <c r="N7" s="411"/>
      <c r="O7" s="411"/>
      <c r="P7" s="411"/>
      <c r="Q7" s="411"/>
      <c r="R7" s="411"/>
      <c r="S7" s="411"/>
      <c r="T7" s="411"/>
      <c r="U7" s="411"/>
      <c r="V7" s="411"/>
      <c r="W7" s="411"/>
      <c r="X7" s="411"/>
      <c r="Y7" s="114"/>
    </row>
    <row r="8" spans="1:27" ht="15" customHeight="1">
      <c r="A8" s="110"/>
      <c r="B8" s="123"/>
      <c r="C8" s="124"/>
      <c r="D8" s="125"/>
      <c r="E8" s="411"/>
      <c r="F8" s="411"/>
      <c r="G8" s="411"/>
      <c r="H8" s="411"/>
      <c r="I8" s="411"/>
      <c r="J8" s="411"/>
      <c r="K8" s="411"/>
      <c r="L8" s="411"/>
      <c r="M8" s="411"/>
      <c r="N8" s="411"/>
      <c r="O8" s="411"/>
      <c r="P8" s="411"/>
      <c r="Q8" s="411"/>
      <c r="R8" s="411"/>
      <c r="S8" s="411"/>
      <c r="T8" s="411"/>
      <c r="U8" s="411"/>
      <c r="V8" s="411"/>
      <c r="W8" s="411"/>
      <c r="X8" s="411"/>
      <c r="Y8" s="114"/>
    </row>
    <row r="9" spans="1:27" ht="15" customHeight="1">
      <c r="A9" s="110"/>
      <c r="B9" s="123"/>
      <c r="C9" s="124"/>
      <c r="D9" s="125"/>
      <c r="E9" s="411"/>
      <c r="F9" s="411"/>
      <c r="G9" s="411"/>
      <c r="H9" s="411"/>
      <c r="I9" s="411"/>
      <c r="J9" s="411"/>
      <c r="K9" s="411"/>
      <c r="L9" s="411"/>
      <c r="M9" s="411"/>
      <c r="N9" s="411"/>
      <c r="O9" s="411"/>
      <c r="P9" s="411"/>
      <c r="Q9" s="411"/>
      <c r="R9" s="411"/>
      <c r="S9" s="411"/>
      <c r="T9" s="411"/>
      <c r="U9" s="411"/>
      <c r="V9" s="411"/>
      <c r="W9" s="411"/>
      <c r="X9" s="411"/>
      <c r="Y9" s="114"/>
    </row>
    <row r="10" spans="1:27" ht="10.5" customHeight="1">
      <c r="A10" s="110"/>
      <c r="B10" s="123"/>
      <c r="C10" s="124"/>
      <c r="D10" s="125"/>
      <c r="E10" s="411"/>
      <c r="F10" s="411"/>
      <c r="G10" s="411"/>
      <c r="H10" s="411"/>
      <c r="I10" s="411"/>
      <c r="J10" s="411"/>
      <c r="K10" s="411"/>
      <c r="L10" s="411"/>
      <c r="M10" s="411"/>
      <c r="N10" s="411"/>
      <c r="O10" s="411"/>
      <c r="P10" s="411"/>
      <c r="Q10" s="411"/>
      <c r="R10" s="411"/>
      <c r="S10" s="411"/>
      <c r="T10" s="411"/>
      <c r="U10" s="411"/>
      <c r="V10" s="411"/>
      <c r="W10" s="411"/>
      <c r="X10" s="411"/>
      <c r="Y10" s="114"/>
    </row>
    <row r="11" spans="1:27" ht="27" customHeight="1">
      <c r="A11" s="110"/>
      <c r="B11" s="123"/>
      <c r="C11" s="124"/>
      <c r="D11" s="125"/>
      <c r="E11" s="411"/>
      <c r="F11" s="411"/>
      <c r="G11" s="411"/>
      <c r="H11" s="411"/>
      <c r="I11" s="411"/>
      <c r="J11" s="411"/>
      <c r="K11" s="411"/>
      <c r="L11" s="411"/>
      <c r="M11" s="411"/>
      <c r="N11" s="411"/>
      <c r="O11" s="411"/>
      <c r="P11" s="411"/>
      <c r="Q11" s="411"/>
      <c r="R11" s="411"/>
      <c r="S11" s="411"/>
      <c r="T11" s="411"/>
      <c r="U11" s="411"/>
      <c r="V11" s="411"/>
      <c r="W11" s="411"/>
      <c r="X11" s="411"/>
      <c r="Y11" s="114"/>
    </row>
    <row r="12" spans="1:27" ht="12" customHeight="1">
      <c r="A12" s="110"/>
      <c r="B12" s="123"/>
      <c r="C12" s="124"/>
      <c r="D12" s="125"/>
      <c r="E12" s="411"/>
      <c r="F12" s="411"/>
      <c r="G12" s="411"/>
      <c r="H12" s="411"/>
      <c r="I12" s="411"/>
      <c r="J12" s="411"/>
      <c r="K12" s="411"/>
      <c r="L12" s="411"/>
      <c r="M12" s="411"/>
      <c r="N12" s="411"/>
      <c r="O12" s="411"/>
      <c r="P12" s="411"/>
      <c r="Q12" s="411"/>
      <c r="R12" s="411"/>
      <c r="S12" s="411"/>
      <c r="T12" s="411"/>
      <c r="U12" s="411"/>
      <c r="V12" s="411"/>
      <c r="W12" s="411"/>
      <c r="X12" s="411"/>
      <c r="Y12" s="114"/>
    </row>
    <row r="13" spans="1:27" ht="38.25" customHeight="1">
      <c r="A13" s="110"/>
      <c r="B13" s="123"/>
      <c r="C13" s="124"/>
      <c r="D13" s="125"/>
      <c r="E13" s="411"/>
      <c r="F13" s="411"/>
      <c r="G13" s="411"/>
      <c r="H13" s="411"/>
      <c r="I13" s="411"/>
      <c r="J13" s="411"/>
      <c r="K13" s="411"/>
      <c r="L13" s="411"/>
      <c r="M13" s="411"/>
      <c r="N13" s="411"/>
      <c r="O13" s="411"/>
      <c r="P13" s="411"/>
      <c r="Q13" s="411"/>
      <c r="R13" s="411"/>
      <c r="S13" s="411"/>
      <c r="T13" s="411"/>
      <c r="U13" s="411"/>
      <c r="V13" s="411"/>
      <c r="W13" s="411"/>
      <c r="X13" s="411"/>
      <c r="Y13" s="115"/>
    </row>
    <row r="14" spans="1:27" ht="15" customHeight="1">
      <c r="A14" s="110"/>
      <c r="B14" s="123"/>
      <c r="C14" s="124"/>
      <c r="D14" s="125"/>
      <c r="E14" s="411"/>
      <c r="F14" s="411"/>
      <c r="G14" s="411"/>
      <c r="H14" s="411"/>
      <c r="I14" s="411"/>
      <c r="J14" s="411"/>
      <c r="K14" s="411"/>
      <c r="L14" s="411"/>
      <c r="M14" s="411"/>
      <c r="N14" s="411"/>
      <c r="O14" s="411"/>
      <c r="P14" s="411"/>
      <c r="Q14" s="411"/>
      <c r="R14" s="411"/>
      <c r="S14" s="411"/>
      <c r="T14" s="411"/>
      <c r="U14" s="411"/>
      <c r="V14" s="411"/>
      <c r="W14" s="411"/>
      <c r="X14" s="411"/>
      <c r="Y14" s="114"/>
    </row>
    <row r="15" spans="1:27" ht="15">
      <c r="A15" s="110"/>
      <c r="B15" s="123"/>
      <c r="C15" s="124"/>
      <c r="D15" s="125"/>
      <c r="E15" s="411"/>
      <c r="F15" s="411"/>
      <c r="G15" s="411"/>
      <c r="H15" s="411"/>
      <c r="I15" s="411"/>
      <c r="J15" s="411"/>
      <c r="K15" s="411"/>
      <c r="L15" s="411"/>
      <c r="M15" s="411"/>
      <c r="N15" s="411"/>
      <c r="O15" s="411"/>
      <c r="P15" s="411"/>
      <c r="Q15" s="411"/>
      <c r="R15" s="411"/>
      <c r="S15" s="411"/>
      <c r="T15" s="411"/>
      <c r="U15" s="411"/>
      <c r="V15" s="411"/>
      <c r="W15" s="411"/>
      <c r="X15" s="411"/>
      <c r="Y15" s="114"/>
    </row>
    <row r="16" spans="1:27" ht="15">
      <c r="A16" s="110"/>
      <c r="B16" s="123"/>
      <c r="C16" s="124"/>
      <c r="D16" s="125"/>
      <c r="E16" s="411"/>
      <c r="F16" s="411"/>
      <c r="G16" s="411"/>
      <c r="H16" s="411"/>
      <c r="I16" s="411"/>
      <c r="J16" s="411"/>
      <c r="K16" s="411"/>
      <c r="L16" s="411"/>
      <c r="M16" s="411"/>
      <c r="N16" s="411"/>
      <c r="O16" s="411"/>
      <c r="P16" s="411"/>
      <c r="Q16" s="411"/>
      <c r="R16" s="411"/>
      <c r="S16" s="411"/>
      <c r="T16" s="411"/>
      <c r="U16" s="411"/>
      <c r="V16" s="411"/>
      <c r="W16" s="411"/>
      <c r="X16" s="411"/>
      <c r="Y16" s="114"/>
    </row>
    <row r="17" spans="1:25" ht="15" customHeight="1">
      <c r="A17" s="110"/>
      <c r="B17" s="123"/>
      <c r="C17" s="124"/>
      <c r="D17" s="125"/>
      <c r="E17" s="411"/>
      <c r="F17" s="411"/>
      <c r="G17" s="411"/>
      <c r="H17" s="411"/>
      <c r="I17" s="411"/>
      <c r="J17" s="411"/>
      <c r="K17" s="411"/>
      <c r="L17" s="411"/>
      <c r="M17" s="411"/>
      <c r="N17" s="411"/>
      <c r="O17" s="411"/>
      <c r="P17" s="411"/>
      <c r="Q17" s="411"/>
      <c r="R17" s="411"/>
      <c r="S17" s="411"/>
      <c r="T17" s="411"/>
      <c r="U17" s="411"/>
      <c r="V17" s="411"/>
      <c r="W17" s="411"/>
      <c r="X17" s="411"/>
      <c r="Y17" s="114"/>
    </row>
    <row r="18" spans="1:25" ht="15">
      <c r="A18" s="110"/>
      <c r="B18" s="123"/>
      <c r="C18" s="124"/>
      <c r="D18" s="125"/>
      <c r="E18" s="411"/>
      <c r="F18" s="411"/>
      <c r="G18" s="411"/>
      <c r="H18" s="411"/>
      <c r="I18" s="411"/>
      <c r="J18" s="411"/>
      <c r="K18" s="411"/>
      <c r="L18" s="411"/>
      <c r="M18" s="411"/>
      <c r="N18" s="411"/>
      <c r="O18" s="411"/>
      <c r="P18" s="411"/>
      <c r="Q18" s="411"/>
      <c r="R18" s="411"/>
      <c r="S18" s="411"/>
      <c r="T18" s="411"/>
      <c r="U18" s="411"/>
      <c r="V18" s="411"/>
      <c r="W18" s="411"/>
      <c r="X18" s="411"/>
      <c r="Y18" s="114"/>
    </row>
    <row r="19" spans="1:25" ht="23.45" customHeight="1">
      <c r="A19" s="110"/>
      <c r="B19" s="123"/>
      <c r="C19" s="124"/>
      <c r="D19" s="126"/>
      <c r="E19" s="411"/>
      <c r="F19" s="411"/>
      <c r="G19" s="411"/>
      <c r="H19" s="411"/>
      <c r="I19" s="411"/>
      <c r="J19" s="411"/>
      <c r="K19" s="411"/>
      <c r="L19" s="411"/>
      <c r="M19" s="411"/>
      <c r="N19" s="411"/>
      <c r="O19" s="411"/>
      <c r="P19" s="411"/>
      <c r="Q19" s="411"/>
      <c r="R19" s="411"/>
      <c r="S19" s="411"/>
      <c r="T19" s="411"/>
      <c r="U19" s="411"/>
      <c r="V19" s="411"/>
      <c r="W19" s="411"/>
      <c r="X19" s="411"/>
      <c r="Y19" s="114"/>
    </row>
    <row r="20" spans="1:25" ht="15" hidden="1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>
      <c r="A21" s="110"/>
      <c r="B21" s="123"/>
      <c r="C21" s="124"/>
      <c r="D21" s="128"/>
      <c r="E21" s="135" t="s">
        <v>66</v>
      </c>
      <c r="F21" s="418" t="s">
        <v>70</v>
      </c>
      <c r="G21" s="419"/>
      <c r="H21" s="419"/>
      <c r="I21" s="419"/>
      <c r="J21" s="419"/>
      <c r="K21" s="419"/>
      <c r="L21" s="419"/>
      <c r="M21" s="419"/>
      <c r="N21" s="125"/>
      <c r="O21" s="137" t="s">
        <v>66</v>
      </c>
      <c r="P21" s="425" t="s">
        <v>67</v>
      </c>
      <c r="Q21" s="426"/>
      <c r="R21" s="426"/>
      <c r="S21" s="426"/>
      <c r="T21" s="426"/>
      <c r="U21" s="426"/>
      <c r="V21" s="426"/>
      <c r="W21" s="426"/>
      <c r="X21" s="426"/>
      <c r="Y21" s="114"/>
    </row>
    <row r="22" spans="1:25" ht="14.25" hidden="1" customHeight="1">
      <c r="A22" s="110"/>
      <c r="B22" s="123"/>
      <c r="C22" s="124"/>
      <c r="D22" s="128"/>
      <c r="E22" s="136" t="s">
        <v>66</v>
      </c>
      <c r="F22" s="418" t="s">
        <v>69</v>
      </c>
      <c r="G22" s="419"/>
      <c r="H22" s="419"/>
      <c r="I22" s="419"/>
      <c r="J22" s="419"/>
      <c r="K22" s="419"/>
      <c r="L22" s="419"/>
      <c r="M22" s="419"/>
      <c r="N22" s="125"/>
      <c r="O22" s="138" t="s">
        <v>66</v>
      </c>
      <c r="P22" s="425" t="s">
        <v>225</v>
      </c>
      <c r="Q22" s="426"/>
      <c r="R22" s="426"/>
      <c r="S22" s="426"/>
      <c r="T22" s="426"/>
      <c r="U22" s="426"/>
      <c r="V22" s="426"/>
      <c r="W22" s="426"/>
      <c r="X22" s="426"/>
      <c r="Y22" s="114"/>
    </row>
    <row r="23" spans="1:25" ht="27" hidden="1" customHeight="1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417"/>
      <c r="Q23" s="417"/>
      <c r="R23" s="417"/>
      <c r="S23" s="417"/>
      <c r="T23" s="417"/>
      <c r="U23" s="417"/>
      <c r="V23" s="417"/>
      <c r="W23" s="417"/>
      <c r="X23" s="125"/>
      <c r="Y23" s="114"/>
    </row>
    <row r="24" spans="1:25" ht="15" hidden="1" customHeight="1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>
      <c r="A35" s="110"/>
      <c r="B35" s="123"/>
      <c r="C35" s="124"/>
      <c r="D35" s="128"/>
      <c r="E35" s="411" t="s">
        <v>130</v>
      </c>
      <c r="F35" s="411"/>
      <c r="G35" s="411"/>
      <c r="H35" s="411"/>
      <c r="I35" s="411"/>
      <c r="J35" s="411"/>
      <c r="K35" s="411"/>
      <c r="L35" s="411"/>
      <c r="M35" s="411"/>
      <c r="N35" s="411"/>
      <c r="O35" s="411"/>
      <c r="P35" s="411"/>
      <c r="Q35" s="411"/>
      <c r="R35" s="411"/>
      <c r="S35" s="411"/>
      <c r="T35" s="411"/>
      <c r="U35" s="411"/>
      <c r="V35" s="411"/>
      <c r="W35" s="411"/>
      <c r="X35" s="411"/>
      <c r="Y35" s="114"/>
    </row>
    <row r="36" spans="1:25" ht="38.25" hidden="1" customHeight="1">
      <c r="A36" s="110"/>
      <c r="B36" s="123"/>
      <c r="C36" s="124"/>
      <c r="D36" s="128"/>
      <c r="E36" s="411"/>
      <c r="F36" s="411"/>
      <c r="G36" s="411"/>
      <c r="H36" s="411"/>
      <c r="I36" s="411"/>
      <c r="J36" s="411"/>
      <c r="K36" s="411"/>
      <c r="L36" s="411"/>
      <c r="M36" s="411"/>
      <c r="N36" s="411"/>
      <c r="O36" s="411"/>
      <c r="P36" s="411"/>
      <c r="Q36" s="411"/>
      <c r="R36" s="411"/>
      <c r="S36" s="411"/>
      <c r="T36" s="411"/>
      <c r="U36" s="411"/>
      <c r="V36" s="411"/>
      <c r="W36" s="411"/>
      <c r="X36" s="411"/>
      <c r="Y36" s="114"/>
    </row>
    <row r="37" spans="1:25" ht="9.75" hidden="1" customHeight="1">
      <c r="A37" s="110"/>
      <c r="B37" s="123"/>
      <c r="C37" s="124"/>
      <c r="D37" s="128"/>
      <c r="E37" s="411"/>
      <c r="F37" s="411"/>
      <c r="G37" s="411"/>
      <c r="H37" s="411"/>
      <c r="I37" s="411"/>
      <c r="J37" s="411"/>
      <c r="K37" s="411"/>
      <c r="L37" s="411"/>
      <c r="M37" s="411"/>
      <c r="N37" s="411"/>
      <c r="O37" s="411"/>
      <c r="P37" s="411"/>
      <c r="Q37" s="411"/>
      <c r="R37" s="411"/>
      <c r="S37" s="411"/>
      <c r="T37" s="411"/>
      <c r="U37" s="411"/>
      <c r="V37" s="411"/>
      <c r="W37" s="411"/>
      <c r="X37" s="411"/>
      <c r="Y37" s="114"/>
    </row>
    <row r="38" spans="1:25" ht="51" hidden="1" customHeight="1">
      <c r="A38" s="110"/>
      <c r="B38" s="123"/>
      <c r="C38" s="124"/>
      <c r="D38" s="128"/>
      <c r="E38" s="411"/>
      <c r="F38" s="411"/>
      <c r="G38" s="411"/>
      <c r="H38" s="411"/>
      <c r="I38" s="411"/>
      <c r="J38" s="411"/>
      <c r="K38" s="411"/>
      <c r="L38" s="411"/>
      <c r="M38" s="411"/>
      <c r="N38" s="411"/>
      <c r="O38" s="411"/>
      <c r="P38" s="411"/>
      <c r="Q38" s="411"/>
      <c r="R38" s="411"/>
      <c r="S38" s="411"/>
      <c r="T38" s="411"/>
      <c r="U38" s="411"/>
      <c r="V38" s="411"/>
      <c r="W38" s="411"/>
      <c r="X38" s="411"/>
      <c r="Y38" s="114"/>
    </row>
    <row r="39" spans="1:25" ht="15" hidden="1" customHeight="1">
      <c r="A39" s="110"/>
      <c r="B39" s="123"/>
      <c r="C39" s="124"/>
      <c r="D39" s="128"/>
      <c r="E39" s="411"/>
      <c r="F39" s="411"/>
      <c r="G39" s="411"/>
      <c r="H39" s="411"/>
      <c r="I39" s="411"/>
      <c r="J39" s="411"/>
      <c r="K39" s="411"/>
      <c r="L39" s="411"/>
      <c r="M39" s="411"/>
      <c r="N39" s="411"/>
      <c r="O39" s="411"/>
      <c r="P39" s="411"/>
      <c r="Q39" s="411"/>
      <c r="R39" s="411"/>
      <c r="S39" s="411"/>
      <c r="T39" s="411"/>
      <c r="U39" s="411"/>
      <c r="V39" s="411"/>
      <c r="W39" s="411"/>
      <c r="X39" s="411"/>
      <c r="Y39" s="114"/>
    </row>
    <row r="40" spans="1:25" ht="12" hidden="1" customHeight="1">
      <c r="A40" s="110"/>
      <c r="B40" s="123"/>
      <c r="C40" s="124"/>
      <c r="D40" s="128"/>
      <c r="E40" s="409"/>
      <c r="F40" s="409"/>
      <c r="G40" s="409"/>
      <c r="H40" s="409"/>
      <c r="I40" s="409"/>
      <c r="J40" s="409"/>
      <c r="K40" s="409"/>
      <c r="L40" s="409"/>
      <c r="M40" s="409"/>
      <c r="N40" s="409"/>
      <c r="O40" s="409"/>
      <c r="P40" s="409"/>
      <c r="Q40" s="409"/>
      <c r="R40" s="409"/>
      <c r="S40" s="409"/>
      <c r="T40" s="409"/>
      <c r="U40" s="409"/>
      <c r="V40" s="409"/>
      <c r="W40" s="409"/>
      <c r="X40" s="409"/>
      <c r="Y40" s="114"/>
    </row>
    <row r="41" spans="1:25" ht="15.95" hidden="1" customHeight="1">
      <c r="A41" s="110"/>
      <c r="B41" s="123"/>
      <c r="C41" s="124"/>
      <c r="D41" s="128"/>
      <c r="E41" s="410"/>
      <c r="F41" s="410"/>
      <c r="G41" s="410"/>
      <c r="H41" s="410"/>
      <c r="I41" s="410"/>
      <c r="J41" s="410"/>
      <c r="K41" s="410"/>
      <c r="L41" s="410"/>
      <c r="M41" s="410"/>
      <c r="N41" s="410"/>
      <c r="O41" s="410"/>
      <c r="P41" s="410"/>
      <c r="Q41" s="410"/>
      <c r="R41" s="410"/>
      <c r="S41" s="410"/>
      <c r="T41" s="410"/>
      <c r="U41" s="410"/>
      <c r="V41" s="410"/>
      <c r="W41" s="410"/>
      <c r="X41" s="410"/>
      <c r="Y41" s="114"/>
    </row>
    <row r="42" spans="1:25" ht="15.95" hidden="1" customHeight="1">
      <c r="A42" s="110"/>
      <c r="B42" s="123"/>
      <c r="C42" s="124"/>
      <c r="D42" s="128"/>
      <c r="E42" s="410"/>
      <c r="F42" s="410"/>
      <c r="G42" s="410"/>
      <c r="H42" s="410"/>
      <c r="I42" s="410"/>
      <c r="J42" s="410"/>
      <c r="K42" s="410"/>
      <c r="L42" s="410"/>
      <c r="M42" s="410"/>
      <c r="N42" s="410"/>
      <c r="O42" s="410"/>
      <c r="P42" s="410"/>
      <c r="Q42" s="410"/>
      <c r="R42" s="410"/>
      <c r="S42" s="410"/>
      <c r="T42" s="410"/>
      <c r="U42" s="410"/>
      <c r="V42" s="410"/>
      <c r="W42" s="410"/>
      <c r="X42" s="410"/>
      <c r="Y42" s="114"/>
    </row>
    <row r="43" spans="1:25" ht="15.95" hidden="1" customHeight="1">
      <c r="A43" s="110"/>
      <c r="B43" s="123"/>
      <c r="C43" s="124"/>
      <c r="D43" s="128"/>
      <c r="E43" s="410"/>
      <c r="F43" s="410"/>
      <c r="G43" s="410"/>
      <c r="H43" s="410"/>
      <c r="I43" s="410"/>
      <c r="J43" s="410"/>
      <c r="K43" s="410"/>
      <c r="L43" s="410"/>
      <c r="M43" s="410"/>
      <c r="N43" s="410"/>
      <c r="O43" s="410"/>
      <c r="P43" s="410"/>
      <c r="Q43" s="410"/>
      <c r="R43" s="410"/>
      <c r="S43" s="410"/>
      <c r="T43" s="410"/>
      <c r="U43" s="410"/>
      <c r="V43" s="410"/>
      <c r="W43" s="410"/>
      <c r="X43" s="410"/>
      <c r="Y43" s="114"/>
    </row>
    <row r="44" spans="1:25" ht="15.95" hidden="1" customHeight="1">
      <c r="A44" s="110"/>
      <c r="B44" s="123"/>
      <c r="C44" s="124"/>
      <c r="D44" s="126"/>
      <c r="E44" s="410"/>
      <c r="F44" s="410"/>
      <c r="G44" s="410"/>
      <c r="H44" s="410"/>
      <c r="I44" s="410"/>
      <c r="J44" s="410"/>
      <c r="K44" s="410"/>
      <c r="L44" s="410"/>
      <c r="M44" s="410"/>
      <c r="N44" s="410"/>
      <c r="O44" s="410"/>
      <c r="P44" s="410"/>
      <c r="Q44" s="410"/>
      <c r="R44" s="410"/>
      <c r="S44" s="410"/>
      <c r="T44" s="410"/>
      <c r="U44" s="410"/>
      <c r="V44" s="410"/>
      <c r="W44" s="410"/>
      <c r="X44" s="410"/>
      <c r="Y44" s="114"/>
    </row>
    <row r="45" spans="1:25" ht="18" hidden="1" customHeight="1">
      <c r="A45" s="110"/>
      <c r="B45" s="123"/>
      <c r="C45" s="124"/>
      <c r="D45" s="126"/>
      <c r="E45" s="410"/>
      <c r="F45" s="410"/>
      <c r="G45" s="410"/>
      <c r="H45" s="410"/>
      <c r="I45" s="410"/>
      <c r="J45" s="410"/>
      <c r="K45" s="410"/>
      <c r="L45" s="410"/>
      <c r="M45" s="410"/>
      <c r="N45" s="410"/>
      <c r="O45" s="410"/>
      <c r="P45" s="410"/>
      <c r="Q45" s="410"/>
      <c r="R45" s="410"/>
      <c r="S45" s="410"/>
      <c r="T45" s="410"/>
      <c r="U45" s="410"/>
      <c r="V45" s="410"/>
      <c r="W45" s="410"/>
      <c r="X45" s="410"/>
      <c r="Y45" s="114"/>
    </row>
    <row r="46" spans="1:25" ht="24" hidden="1" customHeight="1">
      <c r="A46" s="110"/>
      <c r="B46" s="123"/>
      <c r="C46" s="124"/>
      <c r="D46" s="128"/>
      <c r="E46" s="411" t="s">
        <v>65</v>
      </c>
      <c r="F46" s="411"/>
      <c r="G46" s="411"/>
      <c r="H46" s="411"/>
      <c r="I46" s="411"/>
      <c r="J46" s="411"/>
      <c r="K46" s="411"/>
      <c r="L46" s="411"/>
      <c r="M46" s="411"/>
      <c r="N46" s="411"/>
      <c r="O46" s="411"/>
      <c r="P46" s="411"/>
      <c r="Q46" s="411"/>
      <c r="R46" s="411"/>
      <c r="S46" s="411"/>
      <c r="T46" s="411"/>
      <c r="U46" s="411"/>
      <c r="V46" s="411"/>
      <c r="W46" s="411"/>
      <c r="X46" s="411"/>
      <c r="Y46" s="114"/>
    </row>
    <row r="47" spans="1:25" ht="37.5" hidden="1" customHeight="1">
      <c r="A47" s="110"/>
      <c r="B47" s="123"/>
      <c r="C47" s="124"/>
      <c r="D47" s="128"/>
      <c r="E47" s="411"/>
      <c r="F47" s="411"/>
      <c r="G47" s="411"/>
      <c r="H47" s="411"/>
      <c r="I47" s="411"/>
      <c r="J47" s="411"/>
      <c r="K47" s="411"/>
      <c r="L47" s="411"/>
      <c r="M47" s="411"/>
      <c r="N47" s="411"/>
      <c r="O47" s="411"/>
      <c r="P47" s="411"/>
      <c r="Q47" s="411"/>
      <c r="R47" s="411"/>
      <c r="S47" s="411"/>
      <c r="T47" s="411"/>
      <c r="U47" s="411"/>
      <c r="V47" s="411"/>
      <c r="W47" s="411"/>
      <c r="X47" s="411"/>
      <c r="Y47" s="114"/>
    </row>
    <row r="48" spans="1:25" ht="24" hidden="1" customHeight="1">
      <c r="A48" s="110"/>
      <c r="B48" s="123"/>
      <c r="C48" s="124"/>
      <c r="D48" s="128"/>
      <c r="E48" s="411"/>
      <c r="F48" s="411"/>
      <c r="G48" s="411"/>
      <c r="H48" s="411"/>
      <c r="I48" s="411"/>
      <c r="J48" s="411"/>
      <c r="K48" s="411"/>
      <c r="L48" s="411"/>
      <c r="M48" s="411"/>
      <c r="N48" s="411"/>
      <c r="O48" s="411"/>
      <c r="P48" s="411"/>
      <c r="Q48" s="411"/>
      <c r="R48" s="411"/>
      <c r="S48" s="411"/>
      <c r="T48" s="411"/>
      <c r="U48" s="411"/>
      <c r="V48" s="411"/>
      <c r="W48" s="411"/>
      <c r="X48" s="411"/>
      <c r="Y48" s="114"/>
    </row>
    <row r="49" spans="1:25" ht="51" hidden="1" customHeight="1">
      <c r="A49" s="110"/>
      <c r="B49" s="123"/>
      <c r="C49" s="124"/>
      <c r="D49" s="128"/>
      <c r="E49" s="411"/>
      <c r="F49" s="411"/>
      <c r="G49" s="411"/>
      <c r="H49" s="411"/>
      <c r="I49" s="411"/>
      <c r="J49" s="411"/>
      <c r="K49" s="411"/>
      <c r="L49" s="411"/>
      <c r="M49" s="411"/>
      <c r="N49" s="411"/>
      <c r="O49" s="411"/>
      <c r="P49" s="411"/>
      <c r="Q49" s="411"/>
      <c r="R49" s="411"/>
      <c r="S49" s="411"/>
      <c r="T49" s="411"/>
      <c r="U49" s="411"/>
      <c r="V49" s="411"/>
      <c r="W49" s="411"/>
      <c r="X49" s="411"/>
      <c r="Y49" s="114"/>
    </row>
    <row r="50" spans="1:25" ht="12" hidden="1" customHeight="1">
      <c r="A50" s="110"/>
      <c r="B50" s="123"/>
      <c r="C50" s="124"/>
      <c r="D50" s="128"/>
      <c r="E50" s="411"/>
      <c r="F50" s="411"/>
      <c r="G50" s="411"/>
      <c r="H50" s="411"/>
      <c r="I50" s="411"/>
      <c r="J50" s="411"/>
      <c r="K50" s="411"/>
      <c r="L50" s="411"/>
      <c r="M50" s="411"/>
      <c r="N50" s="411"/>
      <c r="O50" s="411"/>
      <c r="P50" s="411"/>
      <c r="Q50" s="411"/>
      <c r="R50" s="411"/>
      <c r="S50" s="411"/>
      <c r="T50" s="411"/>
      <c r="U50" s="411"/>
      <c r="V50" s="411"/>
      <c r="W50" s="411"/>
      <c r="X50" s="411"/>
      <c r="Y50" s="114"/>
    </row>
    <row r="51" spans="1:25" ht="12" hidden="1" customHeight="1">
      <c r="A51" s="110"/>
      <c r="B51" s="123"/>
      <c r="C51" s="124"/>
      <c r="D51" s="128"/>
      <c r="E51" s="411"/>
      <c r="F51" s="411"/>
      <c r="G51" s="411"/>
      <c r="H51" s="411"/>
      <c r="I51" s="411"/>
      <c r="J51" s="411"/>
      <c r="K51" s="411"/>
      <c r="L51" s="411"/>
      <c r="M51" s="411"/>
      <c r="N51" s="411"/>
      <c r="O51" s="411"/>
      <c r="P51" s="411"/>
      <c r="Q51" s="411"/>
      <c r="R51" s="411"/>
      <c r="S51" s="411"/>
      <c r="T51" s="411"/>
      <c r="U51" s="411"/>
      <c r="V51" s="411"/>
      <c r="W51" s="411"/>
      <c r="X51" s="411"/>
      <c r="Y51" s="114"/>
    </row>
    <row r="52" spans="1:25" ht="12" hidden="1" customHeight="1">
      <c r="A52" s="110"/>
      <c r="B52" s="123"/>
      <c r="C52" s="124"/>
      <c r="D52" s="128"/>
      <c r="E52" s="411"/>
      <c r="F52" s="411"/>
      <c r="G52" s="411"/>
      <c r="H52" s="411"/>
      <c r="I52" s="411"/>
      <c r="J52" s="411"/>
      <c r="K52" s="411"/>
      <c r="L52" s="411"/>
      <c r="M52" s="411"/>
      <c r="N52" s="411"/>
      <c r="O52" s="411"/>
      <c r="P52" s="411"/>
      <c r="Q52" s="411"/>
      <c r="R52" s="411"/>
      <c r="S52" s="411"/>
      <c r="T52" s="411"/>
      <c r="U52" s="411"/>
      <c r="V52" s="411"/>
      <c r="W52" s="411"/>
      <c r="X52" s="411"/>
      <c r="Y52" s="114"/>
    </row>
    <row r="53" spans="1:25" ht="12" hidden="1" customHeight="1">
      <c r="A53" s="110"/>
      <c r="B53" s="123"/>
      <c r="C53" s="124"/>
      <c r="D53" s="128"/>
      <c r="E53" s="411"/>
      <c r="F53" s="411"/>
      <c r="G53" s="411"/>
      <c r="H53" s="411"/>
      <c r="I53" s="411"/>
      <c r="J53" s="411"/>
      <c r="K53" s="411"/>
      <c r="L53" s="411"/>
      <c r="M53" s="411"/>
      <c r="N53" s="411"/>
      <c r="O53" s="411"/>
      <c r="P53" s="411"/>
      <c r="Q53" s="411"/>
      <c r="R53" s="411"/>
      <c r="S53" s="411"/>
      <c r="T53" s="411"/>
      <c r="U53" s="411"/>
      <c r="V53" s="411"/>
      <c r="W53" s="411"/>
      <c r="X53" s="411"/>
      <c r="Y53" s="114"/>
    </row>
    <row r="54" spans="1:25" ht="12" hidden="1" customHeight="1">
      <c r="A54" s="110"/>
      <c r="B54" s="123"/>
      <c r="C54" s="124"/>
      <c r="D54" s="128"/>
      <c r="E54" s="411"/>
      <c r="F54" s="411"/>
      <c r="G54" s="411"/>
      <c r="H54" s="411"/>
      <c r="I54" s="411"/>
      <c r="J54" s="411"/>
      <c r="K54" s="411"/>
      <c r="L54" s="411"/>
      <c r="M54" s="411"/>
      <c r="N54" s="411"/>
      <c r="O54" s="411"/>
      <c r="P54" s="411"/>
      <c r="Q54" s="411"/>
      <c r="R54" s="411"/>
      <c r="S54" s="411"/>
      <c r="T54" s="411"/>
      <c r="U54" s="411"/>
      <c r="V54" s="411"/>
      <c r="W54" s="411"/>
      <c r="X54" s="411"/>
      <c r="Y54" s="114"/>
    </row>
    <row r="55" spans="1:25" ht="12" hidden="1" customHeight="1">
      <c r="A55" s="110"/>
      <c r="B55" s="123"/>
      <c r="C55" s="124"/>
      <c r="D55" s="128"/>
      <c r="E55" s="411"/>
      <c r="F55" s="411"/>
      <c r="G55" s="411"/>
      <c r="H55" s="411"/>
      <c r="I55" s="411"/>
      <c r="J55" s="411"/>
      <c r="K55" s="411"/>
      <c r="L55" s="411"/>
      <c r="M55" s="411"/>
      <c r="N55" s="411"/>
      <c r="O55" s="411"/>
      <c r="P55" s="411"/>
      <c r="Q55" s="411"/>
      <c r="R55" s="411"/>
      <c r="S55" s="411"/>
      <c r="T55" s="411"/>
      <c r="U55" s="411"/>
      <c r="V55" s="411"/>
      <c r="W55" s="411"/>
      <c r="X55" s="411"/>
      <c r="Y55" s="114"/>
    </row>
    <row r="56" spans="1:25" ht="12" hidden="1" customHeight="1">
      <c r="A56" s="110"/>
      <c r="B56" s="123"/>
      <c r="C56" s="124"/>
      <c r="D56" s="126"/>
      <c r="E56" s="411"/>
      <c r="F56" s="411"/>
      <c r="G56" s="411"/>
      <c r="H56" s="411"/>
      <c r="I56" s="411"/>
      <c r="J56" s="411"/>
      <c r="K56" s="411"/>
      <c r="L56" s="411"/>
      <c r="M56" s="411"/>
      <c r="N56" s="411"/>
      <c r="O56" s="411"/>
      <c r="P56" s="411"/>
      <c r="Q56" s="411"/>
      <c r="R56" s="411"/>
      <c r="S56" s="411"/>
      <c r="T56" s="411"/>
      <c r="U56" s="411"/>
      <c r="V56" s="411"/>
      <c r="W56" s="411"/>
      <c r="X56" s="411"/>
      <c r="Y56" s="114"/>
    </row>
    <row r="57" spans="1:25" ht="11.1" hidden="1" customHeight="1">
      <c r="A57" s="110"/>
      <c r="B57" s="123"/>
      <c r="C57" s="124"/>
      <c r="D57" s="126"/>
      <c r="E57" s="411"/>
      <c r="F57" s="411"/>
      <c r="G57" s="411"/>
      <c r="H57" s="411"/>
      <c r="I57" s="411"/>
      <c r="J57" s="411"/>
      <c r="K57" s="411"/>
      <c r="L57" s="411"/>
      <c r="M57" s="411"/>
      <c r="N57" s="411"/>
      <c r="O57" s="411"/>
      <c r="P57" s="411"/>
      <c r="Q57" s="411"/>
      <c r="R57" s="411"/>
      <c r="S57" s="411"/>
      <c r="T57" s="411"/>
      <c r="U57" s="411"/>
      <c r="V57" s="411"/>
      <c r="W57" s="411"/>
      <c r="X57" s="411"/>
      <c r="Y57" s="114"/>
    </row>
    <row r="58" spans="1:25" ht="15" hidden="1" customHeight="1">
      <c r="A58" s="110"/>
      <c r="B58" s="123"/>
      <c r="C58" s="124"/>
      <c r="D58" s="128"/>
      <c r="E58" s="408" t="s">
        <v>226</v>
      </c>
      <c r="F58" s="408"/>
      <c r="G58" s="408"/>
      <c r="H58" s="408"/>
      <c r="I58" s="408"/>
      <c r="J58" s="408"/>
      <c r="K58" s="408"/>
      <c r="L58" s="408"/>
      <c r="M58" s="408"/>
      <c r="N58" s="408"/>
      <c r="O58" s="408"/>
      <c r="P58" s="408"/>
      <c r="Q58" s="408"/>
      <c r="R58" s="408"/>
      <c r="S58" s="408"/>
      <c r="T58" s="408"/>
      <c r="U58" s="408"/>
      <c r="V58" s="255"/>
      <c r="W58" s="255"/>
      <c r="X58" s="255"/>
      <c r="Y58" s="114"/>
    </row>
    <row r="59" spans="1:25" ht="15" hidden="1" customHeight="1">
      <c r="A59" s="110"/>
      <c r="B59" s="123"/>
      <c r="C59" s="124"/>
      <c r="D59" s="128"/>
      <c r="E59" s="412"/>
      <c r="F59" s="412"/>
      <c r="G59" s="412"/>
      <c r="H59" s="413"/>
      <c r="I59" s="413"/>
      <c r="J59" s="413"/>
      <c r="K59" s="413"/>
      <c r="L59" s="413"/>
      <c r="M59" s="413"/>
      <c r="N59" s="413"/>
      <c r="O59" s="413"/>
      <c r="P59" s="413"/>
      <c r="Q59" s="413"/>
      <c r="R59" s="413"/>
      <c r="S59" s="413"/>
      <c r="T59" s="413"/>
      <c r="U59" s="413"/>
      <c r="V59" s="413"/>
      <c r="W59" s="413"/>
      <c r="X59" s="413"/>
      <c r="Y59" s="114"/>
    </row>
    <row r="60" spans="1:25" ht="15" hidden="1" customHeight="1">
      <c r="A60" s="110"/>
      <c r="B60" s="123"/>
      <c r="C60" s="124"/>
      <c r="D60" s="128"/>
      <c r="E60" s="414"/>
      <c r="F60" s="415"/>
      <c r="G60" s="416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>
      <c r="A61" s="110"/>
      <c r="B61" s="123"/>
      <c r="C61" s="124"/>
      <c r="D61" s="128"/>
      <c r="E61" s="29"/>
      <c r="F61" s="27"/>
      <c r="G61" s="28"/>
      <c r="H61" s="402"/>
      <c r="I61" s="402"/>
      <c r="J61" s="402"/>
      <c r="K61" s="402"/>
      <c r="L61" s="402"/>
      <c r="M61" s="402"/>
      <c r="N61" s="402"/>
      <c r="O61" s="402"/>
      <c r="P61" s="402"/>
      <c r="Q61" s="402"/>
      <c r="R61" s="402"/>
      <c r="S61" s="402"/>
      <c r="T61" s="402"/>
      <c r="U61" s="402"/>
      <c r="V61" s="402"/>
      <c r="W61" s="402"/>
      <c r="X61" s="402"/>
      <c r="Y61" s="114"/>
    </row>
    <row r="62" spans="1:25" ht="21" hidden="1" customHeight="1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>
      <c r="A70" s="110"/>
      <c r="B70" s="123"/>
      <c r="C70" s="124"/>
      <c r="D70" s="128"/>
      <c r="E70" s="408" t="s">
        <v>227</v>
      </c>
      <c r="F70" s="408"/>
      <c r="G70" s="408"/>
      <c r="H70" s="408"/>
      <c r="I70" s="408"/>
      <c r="J70" s="408"/>
      <c r="K70" s="408"/>
      <c r="L70" s="408"/>
      <c r="M70" s="408"/>
      <c r="N70" s="408"/>
      <c r="O70" s="408"/>
      <c r="P70" s="408"/>
      <c r="Q70" s="408"/>
      <c r="R70" s="408"/>
      <c r="S70" s="408"/>
      <c r="T70" s="408"/>
      <c r="U70" s="253"/>
      <c r="V70" s="253"/>
      <c r="W70" s="253"/>
      <c r="X70" s="253"/>
      <c r="Y70" s="114"/>
    </row>
    <row r="71" spans="1:25" ht="15" hidden="1">
      <c r="A71" s="110"/>
      <c r="B71" s="123"/>
      <c r="C71" s="124"/>
      <c r="D71" s="128"/>
      <c r="E71" s="408" t="s">
        <v>228</v>
      </c>
      <c r="F71" s="408"/>
      <c r="G71" s="408"/>
      <c r="H71" s="408"/>
      <c r="I71" s="408"/>
      <c r="J71" s="408"/>
      <c r="K71" s="408"/>
      <c r="L71" s="408"/>
      <c r="M71" s="408"/>
      <c r="N71" s="408"/>
      <c r="O71" s="408"/>
      <c r="P71" s="408"/>
      <c r="Q71" s="408"/>
      <c r="R71" s="408"/>
      <c r="S71" s="408"/>
      <c r="T71" s="408"/>
      <c r="U71" s="254"/>
      <c r="V71" s="254"/>
      <c r="W71" s="254"/>
      <c r="X71" s="254"/>
      <c r="Y71" s="114"/>
    </row>
    <row r="72" spans="1:25" ht="27" hidden="1" customHeight="1">
      <c r="A72" s="110"/>
      <c r="B72" s="123"/>
      <c r="C72" s="124"/>
      <c r="D72" s="128"/>
      <c r="E72" s="129"/>
      <c r="F72" s="404"/>
      <c r="G72" s="404"/>
      <c r="H72" s="404"/>
      <c r="I72" s="404"/>
      <c r="J72" s="404"/>
      <c r="K72" s="404"/>
      <c r="L72" s="404"/>
      <c r="M72" s="404"/>
      <c r="N72" s="404"/>
      <c r="O72" s="404"/>
      <c r="P72" s="404"/>
      <c r="Q72" s="404"/>
      <c r="R72" s="404"/>
      <c r="S72" s="404"/>
      <c r="T72" s="404"/>
      <c r="U72" s="404"/>
      <c r="V72" s="404"/>
      <c r="W72" s="404"/>
      <c r="X72" s="404"/>
      <c r="Y72" s="114"/>
    </row>
    <row r="73" spans="1:25" ht="52.5" hidden="1" customHeight="1">
      <c r="A73" s="110"/>
      <c r="B73" s="123"/>
      <c r="C73" s="124"/>
      <c r="D73" s="128"/>
      <c r="E73" s="129"/>
      <c r="F73" s="404"/>
      <c r="G73" s="404"/>
      <c r="H73" s="404"/>
      <c r="I73" s="404"/>
      <c r="J73" s="404"/>
      <c r="K73" s="404"/>
      <c r="L73" s="404"/>
      <c r="M73" s="404"/>
      <c r="N73" s="404"/>
      <c r="O73" s="404"/>
      <c r="P73" s="404"/>
      <c r="Q73" s="404"/>
      <c r="R73" s="404"/>
      <c r="S73" s="404"/>
      <c r="T73" s="404"/>
      <c r="U73" s="404"/>
      <c r="V73" s="404"/>
      <c r="W73" s="404"/>
      <c r="X73" s="404"/>
      <c r="Y73" s="114"/>
    </row>
    <row r="74" spans="1:25" ht="8.1" hidden="1" customHeight="1">
      <c r="A74" s="110"/>
      <c r="B74" s="123"/>
      <c r="C74" s="124"/>
      <c r="D74" s="128"/>
      <c r="E74" s="129"/>
      <c r="F74" s="405"/>
      <c r="G74" s="405"/>
      <c r="H74" s="405"/>
      <c r="I74" s="405"/>
      <c r="J74" s="405"/>
      <c r="K74" s="405"/>
      <c r="L74" s="405"/>
      <c r="M74" s="405"/>
      <c r="N74" s="405"/>
      <c r="O74" s="405"/>
      <c r="P74" s="405"/>
      <c r="Q74" s="405"/>
      <c r="R74" s="405"/>
      <c r="S74" s="405"/>
      <c r="T74" s="405"/>
      <c r="U74" s="405"/>
      <c r="V74" s="405"/>
      <c r="W74" s="405"/>
      <c r="X74" s="405"/>
      <c r="Y74" s="114"/>
    </row>
    <row r="75" spans="1:25" ht="14.25" hidden="1" customHeight="1">
      <c r="A75" s="110"/>
      <c r="B75" s="123"/>
      <c r="C75" s="124"/>
      <c r="D75" s="128"/>
      <c r="E75" s="406"/>
      <c r="F75" s="406"/>
      <c r="G75" s="406"/>
      <c r="H75" s="406"/>
      <c r="I75" s="406"/>
      <c r="J75" s="406"/>
      <c r="K75" s="406"/>
      <c r="L75" s="406"/>
      <c r="M75" s="406"/>
      <c r="N75" s="406"/>
      <c r="O75" s="406"/>
      <c r="P75" s="406"/>
      <c r="Q75" s="406"/>
      <c r="R75" s="406"/>
      <c r="S75" s="406"/>
      <c r="T75" s="406"/>
      <c r="U75" s="406"/>
      <c r="V75" s="406"/>
      <c r="W75" s="406"/>
      <c r="X75" s="406"/>
      <c r="Y75" s="114"/>
    </row>
    <row r="76" spans="1:25" ht="34.5" hidden="1" customHeight="1">
      <c r="A76" s="110"/>
      <c r="B76" s="123"/>
      <c r="C76" s="124"/>
      <c r="D76" s="128"/>
      <c r="E76" s="407"/>
      <c r="F76" s="407"/>
      <c r="G76" s="407"/>
      <c r="H76" s="407"/>
      <c r="I76" s="407"/>
      <c r="J76" s="407"/>
      <c r="K76" s="407"/>
      <c r="L76" s="407"/>
      <c r="M76" s="407"/>
      <c r="N76" s="407"/>
      <c r="O76" s="407"/>
      <c r="P76" s="407"/>
      <c r="Q76" s="407"/>
      <c r="R76" s="407"/>
      <c r="S76" s="407"/>
      <c r="T76" s="407"/>
      <c r="U76" s="407"/>
      <c r="V76" s="407"/>
      <c r="W76" s="407"/>
      <c r="X76" s="407"/>
      <c r="Y76" s="114"/>
    </row>
    <row r="77" spans="1:25" ht="23.1" hidden="1" customHeight="1">
      <c r="A77" s="110"/>
      <c r="B77" s="123"/>
      <c r="C77" s="124"/>
      <c r="D77" s="128"/>
      <c r="E77" s="407"/>
      <c r="F77" s="407"/>
      <c r="G77" s="407"/>
      <c r="H77" s="407"/>
      <c r="I77" s="407"/>
      <c r="J77" s="407"/>
      <c r="K77" s="407"/>
      <c r="L77" s="407"/>
      <c r="M77" s="407"/>
      <c r="N77" s="407"/>
      <c r="O77" s="407"/>
      <c r="P77" s="407"/>
      <c r="Q77" s="407"/>
      <c r="R77" s="407"/>
      <c r="S77" s="407"/>
      <c r="T77" s="407"/>
      <c r="U77" s="407"/>
      <c r="V77" s="407"/>
      <c r="W77" s="407"/>
      <c r="X77" s="407"/>
      <c r="Y77" s="114"/>
    </row>
    <row r="78" spans="1:25" ht="42.75" hidden="1" customHeight="1">
      <c r="A78" s="110"/>
      <c r="B78" s="123"/>
      <c r="C78" s="124"/>
      <c r="D78" s="128"/>
      <c r="E78" s="407"/>
      <c r="F78" s="407"/>
      <c r="G78" s="407"/>
      <c r="H78" s="407"/>
      <c r="I78" s="407"/>
      <c r="J78" s="407"/>
      <c r="K78" s="407"/>
      <c r="L78" s="407"/>
      <c r="M78" s="407"/>
      <c r="N78" s="407"/>
      <c r="O78" s="407"/>
      <c r="P78" s="407"/>
      <c r="Q78" s="407"/>
      <c r="R78" s="407"/>
      <c r="S78" s="407"/>
      <c r="T78" s="407"/>
      <c r="U78" s="407"/>
      <c r="V78" s="407"/>
      <c r="W78" s="407"/>
      <c r="X78" s="407"/>
      <c r="Y78" s="114"/>
    </row>
    <row r="79" spans="1:25" ht="25.5" hidden="1" customHeight="1">
      <c r="A79" s="110"/>
      <c r="B79" s="123"/>
      <c r="C79" s="124"/>
      <c r="D79" s="128"/>
      <c r="E79" s="403" t="s">
        <v>64</v>
      </c>
      <c r="F79" s="403"/>
      <c r="G79" s="403"/>
      <c r="H79" s="403"/>
      <c r="I79" s="403"/>
      <c r="J79" s="403"/>
      <c r="K79" s="403"/>
      <c r="L79" s="403"/>
      <c r="M79" s="403"/>
      <c r="N79" s="403"/>
      <c r="O79" s="403"/>
      <c r="P79" s="403"/>
      <c r="Q79" s="403"/>
      <c r="R79" s="403"/>
      <c r="S79" s="403"/>
      <c r="T79" s="403"/>
      <c r="U79" s="403"/>
      <c r="V79" s="403"/>
      <c r="W79" s="403"/>
      <c r="X79" s="403"/>
      <c r="Y79" s="114"/>
    </row>
    <row r="80" spans="1:25" ht="15" hidden="1" customHeight="1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>
      <c r="A81" s="110"/>
      <c r="B81" s="123"/>
      <c r="C81" s="124"/>
      <c r="D81" s="128"/>
      <c r="E81" s="130"/>
      <c r="F81" s="401" t="s">
        <v>63</v>
      </c>
      <c r="G81" s="401"/>
      <c r="H81" s="401"/>
      <c r="I81" s="401"/>
      <c r="J81" s="401"/>
      <c r="K81" s="401"/>
      <c r="L81" s="401"/>
      <c r="M81" s="401"/>
      <c r="N81" s="401"/>
      <c r="O81" s="401"/>
      <c r="P81" s="401"/>
      <c r="Q81" s="401"/>
      <c r="R81" s="401"/>
      <c r="S81" s="401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hidden="1">
      <c r="A83" s="110"/>
      <c r="B83" s="123"/>
      <c r="C83" s="124"/>
      <c r="D83" s="128"/>
      <c r="E83" s="125"/>
      <c r="F83" s="401" t="s">
        <v>62</v>
      </c>
      <c r="G83" s="401"/>
      <c r="H83" s="401"/>
      <c r="I83" s="401"/>
      <c r="J83" s="401"/>
      <c r="K83" s="401"/>
      <c r="L83" s="401"/>
      <c r="M83" s="401"/>
      <c r="N83" s="401"/>
      <c r="O83" s="401"/>
      <c r="P83" s="401"/>
      <c r="Q83" s="401"/>
      <c r="R83" s="401"/>
      <c r="S83" s="401"/>
      <c r="T83" s="401"/>
      <c r="U83" s="401"/>
      <c r="V83" s="401"/>
      <c r="W83" s="401"/>
      <c r="X83" s="401"/>
      <c r="Y83" s="114"/>
    </row>
    <row r="84" spans="1:27" ht="15" hidden="1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hidden="1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hidden="1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hidden="1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password="FA9C" sheet="1" objects="1" scenarios="1" formatColumns="0" formatRows="0"/>
  <dataConsolidate leftLabels="1"/>
  <mergeCells count="30"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QUARTER_WARM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modUpdTemplLogger">
    <tabColor indexed="24"/>
  </sheetPr>
  <dimension ref="A1:D13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4" t="s">
        <v>14</v>
      </c>
      <c r="B1" s="44" t="s">
        <v>15</v>
      </c>
      <c r="C1" s="44" t="s">
        <v>16</v>
      </c>
      <c r="D1" s="4"/>
    </row>
    <row r="2" spans="1:4">
      <c r="A2" s="397">
        <v>44014.353298611109</v>
      </c>
      <c r="B2" s="6" t="s">
        <v>387</v>
      </c>
      <c r="C2" s="6" t="s">
        <v>223</v>
      </c>
    </row>
    <row r="3" spans="1:4">
      <c r="A3" s="397">
        <v>44014.353310185186</v>
      </c>
      <c r="B3" s="6" t="s">
        <v>388</v>
      </c>
      <c r="C3" s="6" t="s">
        <v>223</v>
      </c>
    </row>
    <row r="4" spans="1:4">
      <c r="A4" s="397">
        <v>44014.354780092595</v>
      </c>
      <c r="B4" s="6" t="s">
        <v>387</v>
      </c>
      <c r="C4" s="6" t="s">
        <v>223</v>
      </c>
    </row>
    <row r="5" spans="1:4">
      <c r="A5" s="397">
        <v>44014.354791666665</v>
      </c>
      <c r="B5" s="6" t="s">
        <v>388</v>
      </c>
      <c r="C5" s="6" t="s">
        <v>223</v>
      </c>
    </row>
    <row r="6" spans="1:4">
      <c r="A6" s="397">
        <v>44014.355578703704</v>
      </c>
      <c r="B6" s="6" t="s">
        <v>387</v>
      </c>
      <c r="C6" s="6" t="s">
        <v>223</v>
      </c>
    </row>
    <row r="7" spans="1:4">
      <c r="A7" s="397">
        <v>44014.355590277781</v>
      </c>
      <c r="B7" s="6" t="s">
        <v>388</v>
      </c>
      <c r="C7" s="6" t="s">
        <v>223</v>
      </c>
    </row>
    <row r="8" spans="1:4">
      <c r="A8" s="397">
        <v>44014.578506944446</v>
      </c>
      <c r="B8" s="6" t="s">
        <v>387</v>
      </c>
      <c r="C8" s="6" t="s">
        <v>223</v>
      </c>
    </row>
    <row r="9" spans="1:4">
      <c r="A9" s="397">
        <v>44014.578518518516</v>
      </c>
      <c r="B9" s="6" t="s">
        <v>388</v>
      </c>
      <c r="C9" s="6" t="s">
        <v>223</v>
      </c>
    </row>
    <row r="10" spans="1:4">
      <c r="A10" s="397">
        <v>44014.57949074074</v>
      </c>
      <c r="B10" s="6" t="s">
        <v>387</v>
      </c>
      <c r="C10" s="6" t="s">
        <v>223</v>
      </c>
    </row>
    <row r="11" spans="1:4">
      <c r="A11" s="397">
        <v>44014.579502314817</v>
      </c>
      <c r="B11" s="6" t="s">
        <v>388</v>
      </c>
      <c r="C11" s="6" t="s">
        <v>223</v>
      </c>
    </row>
    <row r="12" spans="1:4">
      <c r="A12" s="397">
        <v>44019.514409722222</v>
      </c>
      <c r="B12" s="6" t="s">
        <v>387</v>
      </c>
      <c r="C12" s="6" t="s">
        <v>223</v>
      </c>
    </row>
    <row r="13" spans="1:4">
      <c r="A13" s="397">
        <v>44019.514432870368</v>
      </c>
      <c r="B13" s="6" t="s">
        <v>388</v>
      </c>
      <c r="C13" s="6" t="s">
        <v>223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00"/>
  <dimension ref="A1:Q47"/>
  <sheetViews>
    <sheetView showGridLines="0" tabSelected="1" topLeftCell="D4" zoomScaleNormal="100" workbookViewId="0"/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7"/>
    <col min="18" max="16384" width="9.140625" style="13"/>
  </cols>
  <sheetData>
    <row r="1" spans="1:17" s="12" customFormat="1" ht="13.5" hidden="1" customHeight="1">
      <c r="A1" s="10"/>
      <c r="B1" s="11"/>
      <c r="F1" s="12">
        <v>28453800</v>
      </c>
      <c r="G1" s="100"/>
      <c r="I1" s="101"/>
      <c r="Q1" s="235"/>
    </row>
    <row r="2" spans="1:17" s="12" customFormat="1" ht="12" hidden="1" customHeight="1">
      <c r="A2" s="10"/>
      <c r="B2" s="11"/>
      <c r="G2" s="100"/>
      <c r="I2" s="101"/>
      <c r="Q2" s="235"/>
    </row>
    <row r="3" spans="1:17" s="90" customFormat="1" hidden="1">
      <c r="A3" s="12"/>
      <c r="B3" s="11"/>
      <c r="C3" s="89"/>
      <c r="G3" s="102"/>
      <c r="I3" s="101"/>
      <c r="Q3" s="236"/>
    </row>
    <row r="4" spans="1:17" s="90" customFormat="1" ht="11.25" customHeight="1">
      <c r="A4" s="12"/>
      <c r="B4" s="11"/>
      <c r="C4" s="89"/>
      <c r="D4" s="91"/>
      <c r="E4" s="91"/>
      <c r="F4" s="103" t="str">
        <f>version</f>
        <v>Версия 1.1</v>
      </c>
      <c r="G4" s="102"/>
      <c r="I4" s="101"/>
      <c r="Q4" s="236"/>
    </row>
    <row r="5" spans="1:17" s="90" customFormat="1" ht="39.950000000000003" customHeight="1">
      <c r="A5" s="12"/>
      <c r="B5" s="11"/>
      <c r="C5" s="89"/>
      <c r="D5" s="91"/>
      <c r="E5" s="427" t="s">
        <v>349</v>
      </c>
      <c r="F5" s="427"/>
      <c r="G5" s="104"/>
      <c r="I5" s="101"/>
      <c r="Q5" s="236"/>
    </row>
    <row r="6" spans="1:17" ht="11.25" customHeight="1">
      <c r="D6" s="91"/>
      <c r="E6" s="92"/>
      <c r="F6" s="105"/>
      <c r="G6" s="104"/>
    </row>
    <row r="7" spans="1:17" ht="19.5" customHeight="1">
      <c r="D7" s="91"/>
      <c r="E7" s="92" t="s">
        <v>3</v>
      </c>
      <c r="F7" s="45" t="s">
        <v>199</v>
      </c>
      <c r="G7" s="104"/>
    </row>
    <row r="8" spans="1:17" s="90" customFormat="1" ht="9.9499999999999993" hidden="1" customHeight="1">
      <c r="A8" s="93"/>
      <c r="B8" s="11"/>
      <c r="C8" s="89"/>
      <c r="D8" s="94"/>
      <c r="E8" s="92"/>
      <c r="F8" s="108"/>
      <c r="G8" s="106"/>
      <c r="I8" s="101"/>
      <c r="Q8" s="236"/>
    </row>
    <row r="9" spans="1:17" ht="19.5" hidden="1" customHeight="1">
      <c r="D9" s="91"/>
      <c r="E9" s="152" t="s">
        <v>139</v>
      </c>
      <c r="F9" s="153" t="s">
        <v>47</v>
      </c>
      <c r="G9" s="91"/>
    </row>
    <row r="10" spans="1:17" s="90" customFormat="1" ht="9.9499999999999993" customHeight="1">
      <c r="A10" s="93"/>
      <c r="B10" s="11"/>
      <c r="C10" s="89"/>
      <c r="D10" s="94"/>
      <c r="E10" s="92"/>
      <c r="F10" s="108"/>
      <c r="G10" s="106"/>
      <c r="I10" s="101"/>
      <c r="Q10" s="236"/>
    </row>
    <row r="11" spans="1:17" ht="33.75">
      <c r="D11" s="91"/>
      <c r="E11" s="92" t="s">
        <v>231</v>
      </c>
      <c r="F11" s="398" t="s">
        <v>19</v>
      </c>
      <c r="G11" s="91"/>
    </row>
    <row r="12" spans="1:17" s="90" customFormat="1" ht="9.9499999999999993" customHeight="1">
      <c r="A12" s="93"/>
      <c r="B12" s="11"/>
      <c r="C12" s="89"/>
      <c r="D12" s="94"/>
      <c r="E12" s="92"/>
      <c r="F12" s="108"/>
      <c r="G12" s="106"/>
      <c r="I12" s="101"/>
      <c r="Q12" s="236"/>
    </row>
    <row r="13" spans="1:17" ht="19.5" customHeight="1">
      <c r="A13" s="93"/>
      <c r="D13" s="94"/>
      <c r="E13" s="95" t="s">
        <v>156</v>
      </c>
      <c r="F13" s="261" t="s">
        <v>229</v>
      </c>
      <c r="G13" s="106"/>
    </row>
    <row r="14" spans="1:17" ht="22.5" hidden="1">
      <c r="A14" s="93"/>
      <c r="D14" s="94"/>
      <c r="E14" s="95" t="s">
        <v>120</v>
      </c>
      <c r="F14" s="355" t="s">
        <v>389</v>
      </c>
      <c r="G14" s="106"/>
    </row>
    <row r="15" spans="1:17" s="90" customFormat="1" ht="9.9499999999999993" hidden="1" customHeight="1">
      <c r="A15" s="93"/>
      <c r="B15" s="11"/>
      <c r="C15" s="89"/>
      <c r="D15" s="94"/>
      <c r="E15" s="92"/>
      <c r="F15" s="108"/>
      <c r="G15" s="106"/>
      <c r="I15" s="101"/>
      <c r="Q15" s="236"/>
    </row>
    <row r="16" spans="1:17" ht="33.75" hidden="1" customHeight="1">
      <c r="A16" s="93"/>
      <c r="D16" s="94"/>
      <c r="E16" s="152" t="s">
        <v>157</v>
      </c>
      <c r="F16" s="202"/>
      <c r="G16" s="106"/>
    </row>
    <row r="17" spans="1:17" ht="33.75" hidden="1" customHeight="1">
      <c r="A17" s="93"/>
      <c r="D17" s="94"/>
      <c r="E17" s="152" t="s">
        <v>158</v>
      </c>
      <c r="F17" s="203"/>
      <c r="G17" s="106"/>
    </row>
    <row r="18" spans="1:17" s="90" customFormat="1" ht="3" customHeight="1">
      <c r="A18" s="93"/>
      <c r="B18" s="11"/>
      <c r="C18" s="89"/>
      <c r="D18" s="94"/>
      <c r="E18" s="92"/>
      <c r="F18" s="108"/>
      <c r="G18" s="106"/>
      <c r="I18" s="101"/>
      <c r="Q18" s="236"/>
    </row>
    <row r="19" spans="1:17" s="90" customFormat="1" ht="19.5" customHeight="1">
      <c r="A19" s="93"/>
      <c r="B19" s="11"/>
      <c r="C19" s="89"/>
      <c r="D19" s="94"/>
      <c r="E19" s="92"/>
      <c r="F19" s="108" t="s">
        <v>113</v>
      </c>
      <c r="G19" s="106"/>
      <c r="I19" s="101"/>
      <c r="Q19" s="236"/>
    </row>
    <row r="20" spans="1:17" ht="19.5" customHeight="1">
      <c r="A20" s="93"/>
      <c r="C20" s="252">
        <v>2020</v>
      </c>
      <c r="D20" s="94"/>
      <c r="E20" s="92" t="s">
        <v>115</v>
      </c>
      <c r="F20" s="219">
        <v>2020</v>
      </c>
      <c r="G20" s="106"/>
    </row>
    <row r="21" spans="1:17" ht="19.5" customHeight="1">
      <c r="A21" s="93"/>
      <c r="C21" s="252" t="s">
        <v>58</v>
      </c>
      <c r="D21" s="94"/>
      <c r="E21" s="92" t="s">
        <v>114</v>
      </c>
      <c r="F21" s="219" t="s">
        <v>58</v>
      </c>
      <c r="G21" s="106"/>
    </row>
    <row r="22" spans="1:17" s="90" customFormat="1" ht="9.9499999999999993" customHeight="1">
      <c r="A22" s="93"/>
      <c r="B22" s="11"/>
      <c r="C22" s="89"/>
      <c r="D22" s="94"/>
      <c r="E22" s="92"/>
      <c r="F22" s="108"/>
      <c r="G22" s="106"/>
      <c r="I22" s="101"/>
      <c r="Q22" s="236"/>
    </row>
    <row r="23" spans="1:17" ht="33.75" customHeight="1">
      <c r="D23" s="91"/>
      <c r="E23" s="95" t="s">
        <v>27</v>
      </c>
      <c r="F23" s="398" t="s">
        <v>19</v>
      </c>
      <c r="G23" s="91"/>
    </row>
    <row r="24" spans="1:17" s="90" customFormat="1" ht="3.6" customHeight="1">
      <c r="A24" s="12"/>
      <c r="B24" s="11"/>
      <c r="C24" s="89"/>
      <c r="D24" s="91"/>
      <c r="E24" s="92"/>
      <c r="F24" s="92"/>
      <c r="G24" s="92"/>
      <c r="H24" s="92"/>
      <c r="I24" s="101"/>
      <c r="Q24" s="236"/>
    </row>
    <row r="25" spans="1:17" s="90" customFormat="1" ht="30" customHeight="1">
      <c r="A25" s="12"/>
      <c r="B25" s="11"/>
      <c r="C25" s="96"/>
      <c r="D25" s="94"/>
      <c r="E25" s="97"/>
      <c r="F25" s="108"/>
      <c r="G25" s="107"/>
      <c r="I25" s="101"/>
      <c r="Q25" s="236"/>
    </row>
    <row r="26" spans="1:17">
      <c r="C26" s="96"/>
      <c r="D26" s="94"/>
      <c r="E26" s="98" t="s">
        <v>336</v>
      </c>
      <c r="F26" s="46" t="s">
        <v>859</v>
      </c>
      <c r="G26" s="107"/>
    </row>
    <row r="27" spans="1:17" ht="19.5" hidden="1" customHeight="1">
      <c r="C27" s="96"/>
      <c r="D27" s="94"/>
      <c r="E27" s="98" t="s">
        <v>337</v>
      </c>
      <c r="F27" s="47"/>
      <c r="G27" s="107"/>
    </row>
    <row r="28" spans="1:17">
      <c r="C28" s="96"/>
      <c r="D28" s="94"/>
      <c r="E28" s="97" t="s">
        <v>4</v>
      </c>
      <c r="F28" s="46" t="s">
        <v>860</v>
      </c>
      <c r="G28" s="107"/>
    </row>
    <row r="29" spans="1:17">
      <c r="C29" s="96"/>
      <c r="D29" s="94"/>
      <c r="E29" s="97" t="s">
        <v>5</v>
      </c>
      <c r="F29" s="46" t="s">
        <v>428</v>
      </c>
      <c r="G29" s="107"/>
      <c r="H29" s="14"/>
    </row>
    <row r="30" spans="1:17" ht="19.5" hidden="1" customHeight="1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>
      <c r="A31" s="93"/>
      <c r="B31" s="11"/>
      <c r="C31" s="89"/>
      <c r="D31" s="94"/>
      <c r="E31" s="92"/>
      <c r="F31" s="108"/>
      <c r="G31" s="106"/>
      <c r="I31" s="101"/>
      <c r="Q31" s="236"/>
    </row>
    <row r="32" spans="1:17" ht="27.75" customHeight="1">
      <c r="A32" s="93"/>
      <c r="D32" s="94"/>
      <c r="E32" s="95" t="s">
        <v>350</v>
      </c>
      <c r="F32" s="399" t="s">
        <v>352</v>
      </c>
      <c r="G32" s="106"/>
    </row>
    <row r="33" spans="1:17" s="90" customFormat="1" ht="9.75" customHeight="1">
      <c r="A33" s="93"/>
      <c r="B33" s="11"/>
      <c r="C33" s="89"/>
      <c r="D33" s="94"/>
      <c r="E33" s="92"/>
      <c r="F33" s="108"/>
      <c r="G33" s="106"/>
      <c r="I33" s="101"/>
      <c r="Q33" s="236"/>
    </row>
    <row r="34" spans="1:17" ht="19.5" customHeight="1">
      <c r="A34" s="15"/>
      <c r="B34" s="16"/>
      <c r="D34" s="41"/>
      <c r="E34" s="99" t="s">
        <v>101</v>
      </c>
      <c r="F34" s="52" t="s">
        <v>1250</v>
      </c>
      <c r="G34" s="106"/>
    </row>
    <row r="35" spans="1:17" ht="19.5" customHeight="1">
      <c r="A35" s="15"/>
      <c r="B35" s="16"/>
      <c r="D35" s="41"/>
      <c r="E35" s="99" t="s">
        <v>108</v>
      </c>
      <c r="F35" s="52" t="s">
        <v>1251</v>
      </c>
      <c r="G35" s="106"/>
    </row>
    <row r="36" spans="1:17" s="90" customFormat="1" ht="3" customHeight="1">
      <c r="A36" s="15"/>
      <c r="B36" s="16"/>
      <c r="C36" s="89"/>
      <c r="D36" s="41"/>
      <c r="E36" s="99"/>
      <c r="F36" s="99"/>
      <c r="G36" s="106"/>
      <c r="I36" s="101"/>
      <c r="Q36" s="236"/>
    </row>
    <row r="37" spans="1:17" s="90" customFormat="1" ht="19.5" customHeight="1">
      <c r="A37" s="12"/>
      <c r="B37" s="11"/>
      <c r="C37" s="89"/>
      <c r="E37" s="55"/>
      <c r="F37" s="106" t="s">
        <v>205</v>
      </c>
      <c r="G37" s="102"/>
      <c r="I37" s="101"/>
      <c r="Q37" s="236"/>
    </row>
    <row r="38" spans="1:17" ht="19.5" customHeight="1">
      <c r="E38" s="99" t="s">
        <v>21</v>
      </c>
      <c r="F38" s="52" t="s">
        <v>1252</v>
      </c>
    </row>
    <row r="39" spans="1:17" ht="19.5" customHeight="1">
      <c r="E39" s="99" t="s">
        <v>22</v>
      </c>
      <c r="F39" s="52" t="s">
        <v>1253</v>
      </c>
    </row>
    <row r="40" spans="1:17" ht="19.5" customHeight="1">
      <c r="E40" s="99" t="s">
        <v>28</v>
      </c>
      <c r="F40" s="52" t="s">
        <v>1254</v>
      </c>
    </row>
    <row r="41" spans="1:17" ht="19.5" customHeight="1">
      <c r="E41" s="99" t="s">
        <v>23</v>
      </c>
      <c r="F41" s="52" t="s">
        <v>1255</v>
      </c>
    </row>
    <row r="42" spans="1:17" ht="3" customHeight="1">
      <c r="E42" s="99"/>
      <c r="F42" s="41"/>
    </row>
    <row r="43" spans="1:17" ht="30" customHeight="1">
      <c r="E43" s="99"/>
      <c r="F43" s="41"/>
    </row>
    <row r="44" spans="1:17" ht="9.9499999999999993" customHeight="1"/>
    <row r="45" spans="1:17" ht="88.5" hidden="1" customHeight="1">
      <c r="E45" s="428" t="s">
        <v>356</v>
      </c>
      <c r="F45" s="428"/>
    </row>
    <row r="47" spans="1:17">
      <c r="A47" s="90"/>
    </row>
  </sheetData>
  <sheetProtection password="FA9C" sheet="1" objects="1" scenarios="1" formatColumns="0" formatRows="0"/>
  <dataConsolidate/>
  <mergeCells count="2">
    <mergeCell ref="E5:F5"/>
    <mergeCell ref="E45:F45"/>
  </mergeCells>
  <phoneticPr fontId="8" type="noConversion"/>
  <dataValidations xWindow="529" yWindow="632" count="9">
    <dataValidation type="textLength" operator="lessThanOrEqual" allowBlank="1" showInputMessage="1" showErrorMessage="1" errorTitle="Ошибка" error="Допускается ввод не более 900 символов!" sqref="F27 F38:F4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  <dataValidation type="textLength" operator="lessThanOrEqual" allowBlank="1" showInputMessage="1" showErrorMessage="1" errorTitle="Ошибка" error="Допускается ввод не более 900 символов!" sqref="F3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F35">
      <formula1>900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304" hidden="1" customWidth="1"/>
    <col min="14" max="16" width="9.140625" style="304" hidden="1" customWidth="1"/>
    <col min="17" max="17" width="25.7109375" style="305" hidden="1" customWidth="1"/>
    <col min="18" max="18" width="14.42578125" style="304" hidden="1" customWidth="1"/>
    <col min="19" max="22" width="9.140625" style="306"/>
    <col min="23" max="16384" width="9.140625" style="18"/>
  </cols>
  <sheetData>
    <row r="1" spans="1:256" s="295" customFormat="1" ht="16.5" hidden="1" customHeight="1">
      <c r="C1" s="296"/>
      <c r="H1" s="296"/>
      <c r="I1" s="296"/>
      <c r="J1" s="296"/>
      <c r="K1" s="296" t="s">
        <v>151</v>
      </c>
      <c r="L1" s="297" t="s">
        <v>142</v>
      </c>
      <c r="M1" s="298" t="s">
        <v>150</v>
      </c>
      <c r="N1" s="298"/>
      <c r="O1" s="298"/>
      <c r="P1" s="298"/>
      <c r="Q1" s="299"/>
      <c r="R1" s="298"/>
      <c r="S1" s="298"/>
      <c r="T1" s="298"/>
      <c r="U1" s="298"/>
      <c r="V1" s="298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  <c r="BA1" s="297"/>
      <c r="BB1" s="297"/>
      <c r="BC1" s="297"/>
      <c r="BD1" s="297"/>
      <c r="BE1" s="297"/>
      <c r="BF1" s="297"/>
      <c r="BG1" s="297"/>
      <c r="BH1" s="297"/>
      <c r="BI1" s="297"/>
      <c r="BJ1" s="297"/>
      <c r="BK1" s="297"/>
      <c r="BL1" s="297"/>
      <c r="BM1" s="297"/>
      <c r="BN1" s="297"/>
      <c r="BO1" s="297"/>
      <c r="BP1" s="297"/>
      <c r="BQ1" s="297"/>
      <c r="BR1" s="297"/>
      <c r="BS1" s="297"/>
      <c r="BT1" s="297"/>
      <c r="BU1" s="297"/>
      <c r="BV1" s="297"/>
      <c r="BW1" s="297"/>
      <c r="BX1" s="297"/>
      <c r="BY1" s="297"/>
      <c r="BZ1" s="297"/>
      <c r="CA1" s="297"/>
      <c r="CB1" s="297"/>
      <c r="CC1" s="297"/>
      <c r="CD1" s="297"/>
      <c r="CE1" s="297"/>
      <c r="CF1" s="297"/>
      <c r="CG1" s="297"/>
      <c r="CH1" s="297"/>
      <c r="CI1" s="297"/>
      <c r="CJ1" s="297"/>
      <c r="CK1" s="297"/>
      <c r="CL1" s="297"/>
      <c r="CM1" s="297"/>
      <c r="CN1" s="297"/>
      <c r="CO1" s="297"/>
      <c r="CP1" s="297"/>
      <c r="CQ1" s="297"/>
      <c r="CR1" s="297"/>
      <c r="CS1" s="297"/>
      <c r="CT1" s="297"/>
      <c r="CU1" s="297"/>
      <c r="CV1" s="297"/>
      <c r="CW1" s="297"/>
      <c r="CX1" s="297"/>
      <c r="CY1" s="297"/>
      <c r="CZ1" s="297"/>
      <c r="DA1" s="297"/>
      <c r="DB1" s="297"/>
      <c r="DC1" s="297"/>
      <c r="DD1" s="297"/>
      <c r="DE1" s="297"/>
      <c r="DF1" s="297"/>
      <c r="DG1" s="297"/>
      <c r="DH1" s="297"/>
      <c r="DI1" s="297"/>
      <c r="DJ1" s="297"/>
      <c r="DK1" s="297"/>
      <c r="DL1" s="297"/>
      <c r="DM1" s="297"/>
      <c r="DN1" s="297"/>
      <c r="DO1" s="297"/>
      <c r="DP1" s="297"/>
      <c r="DQ1" s="297"/>
      <c r="DR1" s="297"/>
      <c r="DS1" s="297"/>
      <c r="DT1" s="297"/>
      <c r="DU1" s="297"/>
      <c r="DV1" s="297"/>
      <c r="DW1" s="297"/>
      <c r="DX1" s="297"/>
      <c r="DY1" s="297"/>
      <c r="DZ1" s="297"/>
      <c r="EA1" s="297"/>
      <c r="EB1" s="297"/>
      <c r="EC1" s="297"/>
      <c r="ED1" s="297"/>
      <c r="EE1" s="297"/>
      <c r="EF1" s="297"/>
      <c r="EG1" s="297"/>
      <c r="EH1" s="297"/>
      <c r="EI1" s="297"/>
      <c r="EJ1" s="297"/>
      <c r="EK1" s="297"/>
      <c r="EL1" s="297"/>
      <c r="EM1" s="297"/>
      <c r="EN1" s="297"/>
      <c r="EO1" s="297"/>
      <c r="EP1" s="297"/>
      <c r="EQ1" s="297"/>
      <c r="ER1" s="297"/>
      <c r="ES1" s="297"/>
      <c r="ET1" s="297"/>
      <c r="EU1" s="297"/>
      <c r="EV1" s="297"/>
      <c r="EW1" s="297"/>
      <c r="EX1" s="297"/>
      <c r="EY1" s="297"/>
      <c r="EZ1" s="297"/>
      <c r="FA1" s="297"/>
      <c r="FB1" s="297"/>
      <c r="FC1" s="297"/>
      <c r="FD1" s="297"/>
      <c r="FE1" s="297"/>
      <c r="FF1" s="297"/>
      <c r="FG1" s="297"/>
      <c r="FH1" s="297"/>
      <c r="FI1" s="297"/>
      <c r="FJ1" s="297"/>
      <c r="FK1" s="297"/>
      <c r="FL1" s="297"/>
      <c r="FM1" s="297"/>
      <c r="FN1" s="297"/>
      <c r="FO1" s="297"/>
      <c r="FP1" s="297"/>
      <c r="FQ1" s="297"/>
      <c r="FR1" s="297"/>
      <c r="FS1" s="297"/>
      <c r="FT1" s="297"/>
      <c r="FU1" s="297"/>
      <c r="FV1" s="297"/>
      <c r="FW1" s="297"/>
      <c r="FX1" s="297"/>
      <c r="FY1" s="297"/>
      <c r="FZ1" s="297"/>
      <c r="GA1" s="297"/>
      <c r="GB1" s="297"/>
      <c r="GC1" s="297"/>
      <c r="GD1" s="297"/>
      <c r="GE1" s="297"/>
      <c r="GF1" s="297"/>
      <c r="GG1" s="297"/>
      <c r="GH1" s="297"/>
      <c r="GI1" s="297"/>
      <c r="GJ1" s="297"/>
      <c r="GK1" s="297"/>
      <c r="GL1" s="297"/>
      <c r="GM1" s="297"/>
      <c r="GN1" s="297"/>
      <c r="GO1" s="297"/>
      <c r="GP1" s="297"/>
      <c r="GQ1" s="297"/>
      <c r="GR1" s="297"/>
      <c r="GS1" s="297"/>
      <c r="GT1" s="297"/>
      <c r="GU1" s="297"/>
      <c r="GV1" s="297"/>
      <c r="GW1" s="297"/>
      <c r="GX1" s="297"/>
      <c r="GY1" s="297"/>
      <c r="GZ1" s="297"/>
      <c r="HA1" s="297"/>
      <c r="HB1" s="297"/>
      <c r="HC1" s="297"/>
      <c r="HD1" s="297"/>
      <c r="HE1" s="297"/>
      <c r="HF1" s="297"/>
      <c r="HG1" s="297"/>
      <c r="HH1" s="297"/>
      <c r="HI1" s="297"/>
      <c r="HJ1" s="297"/>
      <c r="HK1" s="297"/>
      <c r="HL1" s="297"/>
      <c r="HM1" s="297"/>
      <c r="HN1" s="297"/>
      <c r="HO1" s="297"/>
      <c r="HP1" s="297"/>
      <c r="HQ1" s="297"/>
      <c r="HR1" s="297"/>
      <c r="HS1" s="297"/>
      <c r="HT1" s="297"/>
      <c r="HU1" s="297"/>
      <c r="HV1" s="297"/>
      <c r="HW1" s="297"/>
      <c r="HX1" s="297"/>
      <c r="HY1" s="297"/>
      <c r="HZ1" s="297"/>
      <c r="IA1" s="297"/>
      <c r="IB1" s="297"/>
      <c r="IC1" s="297"/>
      <c r="ID1" s="297"/>
      <c r="IE1" s="297"/>
      <c r="IF1" s="297"/>
      <c r="IG1" s="297"/>
      <c r="IH1" s="297"/>
      <c r="II1" s="297"/>
      <c r="IJ1" s="297"/>
      <c r="IK1" s="297"/>
      <c r="IL1" s="297"/>
      <c r="IM1" s="297"/>
      <c r="IN1" s="297"/>
      <c r="IO1" s="297"/>
      <c r="IP1" s="297"/>
      <c r="IQ1" s="297"/>
      <c r="IR1" s="297"/>
      <c r="IS1" s="297"/>
      <c r="IT1" s="297"/>
      <c r="IU1" s="297"/>
      <c r="IV1" s="297"/>
    </row>
    <row r="2" spans="1:256" s="303" customFormat="1" ht="16.5" hidden="1" customHeight="1">
      <c r="A2" s="300"/>
      <c r="B2" s="300"/>
      <c r="C2" s="301"/>
      <c r="D2" s="300"/>
      <c r="E2" s="300"/>
      <c r="F2" s="300"/>
      <c r="G2" s="300"/>
      <c r="H2" s="300"/>
      <c r="I2" s="300"/>
      <c r="J2" s="300"/>
      <c r="K2" s="300"/>
      <c r="L2" s="300"/>
      <c r="M2" s="298"/>
      <c r="N2" s="298"/>
      <c r="O2" s="298"/>
      <c r="P2" s="298"/>
      <c r="Q2" s="299"/>
      <c r="R2" s="298"/>
      <c r="S2" s="302"/>
      <c r="T2" s="302"/>
      <c r="U2" s="302"/>
      <c r="V2" s="302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301"/>
      <c r="DH2" s="301"/>
      <c r="DI2" s="301"/>
      <c r="DJ2" s="301"/>
      <c r="DK2" s="301"/>
      <c r="DL2" s="301"/>
      <c r="DM2" s="301"/>
      <c r="DN2" s="301"/>
      <c r="DO2" s="301"/>
      <c r="DP2" s="301"/>
      <c r="DQ2" s="301"/>
      <c r="DR2" s="301"/>
      <c r="DS2" s="301"/>
      <c r="DT2" s="301"/>
      <c r="DU2" s="301"/>
      <c r="DV2" s="301"/>
      <c r="DW2" s="301"/>
      <c r="DX2" s="301"/>
      <c r="DY2" s="301"/>
      <c r="DZ2" s="301"/>
      <c r="EA2" s="301"/>
      <c r="EB2" s="301"/>
      <c r="EC2" s="301"/>
      <c r="ED2" s="301"/>
      <c r="EE2" s="301"/>
      <c r="EF2" s="301"/>
      <c r="EG2" s="301"/>
      <c r="EH2" s="301"/>
      <c r="EI2" s="301"/>
      <c r="EJ2" s="301"/>
      <c r="EK2" s="301"/>
      <c r="EL2" s="301"/>
      <c r="EM2" s="301"/>
      <c r="EN2" s="301"/>
      <c r="EO2" s="301"/>
      <c r="EP2" s="301"/>
      <c r="EQ2" s="301"/>
      <c r="ER2" s="301"/>
      <c r="ES2" s="301"/>
      <c r="ET2" s="301"/>
    </row>
    <row r="3" spans="1:256" s="155" customFormat="1" ht="3" customHeight="1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304"/>
      <c r="N3" s="304"/>
      <c r="O3" s="304"/>
      <c r="P3" s="304"/>
      <c r="Q3" s="305"/>
      <c r="R3" s="304"/>
      <c r="S3" s="306"/>
      <c r="T3" s="306"/>
      <c r="U3" s="306"/>
      <c r="V3" s="306"/>
    </row>
    <row r="4" spans="1:256" s="155" customFormat="1" ht="22.5">
      <c r="A4" s="32"/>
      <c r="B4" s="18"/>
      <c r="C4" s="39"/>
      <c r="D4" s="445" t="s">
        <v>246</v>
      </c>
      <c r="E4" s="446"/>
      <c r="F4" s="446"/>
      <c r="G4" s="446"/>
      <c r="H4" s="447"/>
      <c r="I4" s="307"/>
      <c r="M4" s="304"/>
      <c r="N4" s="304"/>
      <c r="O4" s="304"/>
      <c r="P4" s="304"/>
      <c r="Q4" s="305"/>
      <c r="R4" s="304"/>
      <c r="S4" s="306"/>
      <c r="T4" s="306"/>
      <c r="U4" s="306"/>
      <c r="V4" s="306"/>
    </row>
    <row r="5" spans="1:256" s="155" customFormat="1" ht="3" hidden="1" customHeight="1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304"/>
      <c r="N5" s="304"/>
      <c r="O5" s="304"/>
      <c r="P5" s="304"/>
      <c r="Q5" s="305"/>
      <c r="R5" s="304"/>
      <c r="S5" s="306"/>
      <c r="T5" s="306"/>
      <c r="U5" s="306"/>
      <c r="V5" s="306"/>
    </row>
    <row r="6" spans="1:256" s="155" customFormat="1" ht="20.100000000000001" hidden="1" customHeight="1">
      <c r="A6" s="169"/>
      <c r="B6" s="169"/>
      <c r="C6" s="39"/>
      <c r="D6" s="448"/>
      <c r="E6" s="448"/>
      <c r="F6" s="449" t="s">
        <v>18</v>
      </c>
      <c r="G6" s="449"/>
      <c r="H6" s="21"/>
      <c r="I6" s="21"/>
      <c r="J6" s="156"/>
      <c r="K6" s="157"/>
      <c r="L6" s="157"/>
      <c r="M6" s="304"/>
      <c r="N6" s="304"/>
      <c r="O6" s="304"/>
      <c r="P6" s="304"/>
      <c r="Q6" s="305"/>
      <c r="R6" s="304"/>
      <c r="S6" s="306"/>
      <c r="T6" s="306"/>
      <c r="U6" s="306"/>
      <c r="V6" s="306"/>
    </row>
    <row r="7" spans="1:256" ht="3" customHeight="1"/>
    <row r="8" spans="1:256" s="155" customFormat="1">
      <c r="A8" s="32"/>
      <c r="B8" s="18"/>
      <c r="C8" s="39"/>
      <c r="D8" s="434" t="s">
        <v>247</v>
      </c>
      <c r="E8" s="434"/>
      <c r="F8" s="434" t="s">
        <v>140</v>
      </c>
      <c r="G8" s="434"/>
      <c r="H8" s="434"/>
      <c r="I8" s="450" t="s">
        <v>141</v>
      </c>
      <c r="J8" s="450"/>
      <c r="K8" s="450"/>
      <c r="L8" s="450"/>
      <c r="M8" s="304"/>
      <c r="N8" s="304"/>
      <c r="O8" s="304"/>
      <c r="P8" s="304"/>
      <c r="Q8" s="305"/>
      <c r="R8" s="304"/>
      <c r="S8" s="306"/>
      <c r="T8" s="306"/>
      <c r="U8" s="306"/>
      <c r="V8" s="306"/>
    </row>
    <row r="9" spans="1:256" s="155" customFormat="1" ht="20.25" customHeight="1">
      <c r="A9" s="32"/>
      <c r="B9" s="18"/>
      <c r="C9" s="39"/>
      <c r="D9" s="387" t="s">
        <v>25</v>
      </c>
      <c r="E9" s="387" t="s">
        <v>148</v>
      </c>
      <c r="F9" s="441" t="s">
        <v>25</v>
      </c>
      <c r="G9" s="442"/>
      <c r="H9" s="174" t="s">
        <v>148</v>
      </c>
      <c r="I9" s="443" t="s">
        <v>25</v>
      </c>
      <c r="J9" s="443"/>
      <c r="K9" s="174" t="s">
        <v>148</v>
      </c>
      <c r="L9" s="174" t="s">
        <v>142</v>
      </c>
      <c r="M9" s="348"/>
      <c r="N9" s="348"/>
      <c r="O9" s="348"/>
      <c r="P9" s="348"/>
      <c r="Q9" s="349"/>
      <c r="R9" s="348"/>
      <c r="S9" s="306"/>
      <c r="T9" s="306"/>
      <c r="U9" s="306"/>
      <c r="V9" s="306"/>
    </row>
    <row r="10" spans="1:256" ht="12" customHeight="1">
      <c r="C10" s="71"/>
      <c r="D10" s="388" t="s">
        <v>26</v>
      </c>
      <c r="E10" s="388" t="s">
        <v>0</v>
      </c>
      <c r="F10" s="444" t="s">
        <v>1</v>
      </c>
      <c r="G10" s="444"/>
      <c r="H10" s="388" t="s">
        <v>2</v>
      </c>
      <c r="I10" s="444" t="s">
        <v>12</v>
      </c>
      <c r="J10" s="444"/>
      <c r="K10" s="388" t="s">
        <v>13</v>
      </c>
      <c r="L10" s="388" t="s">
        <v>31</v>
      </c>
      <c r="M10" s="348"/>
      <c r="N10" s="348"/>
      <c r="O10" s="348"/>
      <c r="P10" s="348"/>
      <c r="Q10" s="349"/>
      <c r="R10" s="348"/>
      <c r="S10" s="308"/>
      <c r="T10" s="308"/>
      <c r="U10" s="308"/>
      <c r="V10" s="308"/>
    </row>
    <row r="11" spans="1:256" s="155" customFormat="1" hidden="1">
      <c r="A11" s="18"/>
      <c r="B11" s="18"/>
      <c r="C11" s="39"/>
      <c r="D11" s="197">
        <v>0</v>
      </c>
      <c r="E11" s="198"/>
      <c r="F11" s="193" t="s">
        <v>144</v>
      </c>
      <c r="G11" s="193"/>
      <c r="H11" s="199"/>
      <c r="I11" s="195" t="s">
        <v>144</v>
      </c>
      <c r="J11" s="193"/>
      <c r="K11" s="199"/>
      <c r="L11" s="200"/>
      <c r="M11" s="350" t="s">
        <v>248</v>
      </c>
      <c r="N11" s="348"/>
      <c r="O11" s="348"/>
      <c r="P11" s="348" t="s">
        <v>249</v>
      </c>
      <c r="Q11" s="349" t="s">
        <v>250</v>
      </c>
      <c r="R11" s="348" t="s">
        <v>251</v>
      </c>
      <c r="S11" s="306"/>
      <c r="T11" s="306"/>
      <c r="U11" s="306"/>
      <c r="V11" s="306"/>
    </row>
    <row r="12" spans="1:256" s="66" customFormat="1" ht="15.75" hidden="1" customHeight="1">
      <c r="A12" s="36"/>
      <c r="B12" s="179" t="s">
        <v>149</v>
      </c>
      <c r="C12" s="432"/>
      <c r="D12" s="434">
        <v>1</v>
      </c>
      <c r="E12" s="435" t="s">
        <v>1468</v>
      </c>
      <c r="F12" s="396" t="s">
        <v>144</v>
      </c>
      <c r="G12" s="390">
        <v>0</v>
      </c>
      <c r="H12" s="314"/>
      <c r="I12" s="175" t="s">
        <v>144</v>
      </c>
      <c r="J12" s="315" t="s">
        <v>253</v>
      </c>
      <c r="K12" s="201"/>
      <c r="L12" s="222"/>
      <c r="M12" s="304">
        <f>mergeValue(H12)</f>
        <v>0</v>
      </c>
      <c r="N12" s="295"/>
      <c r="O12" s="295"/>
      <c r="P12" s="304" t="str">
        <f t="array" ref="P12">IF(ISERROR(MATCH(MID(Q12,1,250),MID(note_ter,1,250),0)),"n","y")</f>
        <v>n</v>
      </c>
      <c r="Q12" s="295" t="s">
        <v>1468</v>
      </c>
      <c r="R12" s="304" t="str">
        <f>K12&amp;"("&amp;L12&amp;")"</f>
        <v>()</v>
      </c>
      <c r="S12" s="179"/>
      <c r="T12" s="179"/>
      <c r="U12" s="239"/>
      <c r="V12" s="179"/>
      <c r="W12" s="179"/>
      <c r="X12" s="179"/>
      <c r="Y12" s="119"/>
      <c r="Z12" s="119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51"/>
      <c r="AV12" s="251"/>
      <c r="AW12" s="251"/>
      <c r="AX12" s="251"/>
      <c r="AY12" s="251"/>
      <c r="AZ12" s="251"/>
      <c r="BA12" s="251"/>
      <c r="BB12" s="251"/>
      <c r="BC12" s="251"/>
      <c r="BD12" s="251"/>
      <c r="BE12" s="251"/>
      <c r="BF12" s="251"/>
      <c r="BG12" s="251"/>
      <c r="BH12" s="251"/>
      <c r="BI12" s="251"/>
      <c r="BJ12" s="251"/>
      <c r="BK12" s="251"/>
      <c r="BL12" s="251"/>
      <c r="BM12" s="251"/>
      <c r="BN12" s="251"/>
      <c r="BO12" s="251"/>
      <c r="BP12" s="251"/>
      <c r="BQ12" s="251"/>
      <c r="BR12" s="251"/>
      <c r="BS12" s="251"/>
      <c r="BT12" s="251"/>
      <c r="BU12" s="251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>
      <c r="A13" s="36"/>
      <c r="B13" s="179" t="s">
        <v>149</v>
      </c>
      <c r="C13" s="432"/>
      <c r="D13" s="434"/>
      <c r="E13" s="436"/>
      <c r="F13" s="438" t="s">
        <v>144</v>
      </c>
      <c r="G13" s="434">
        <v>1</v>
      </c>
      <c r="H13" s="429" t="s">
        <v>1449</v>
      </c>
      <c r="I13" s="175" t="s">
        <v>144</v>
      </c>
      <c r="J13" s="315" t="s">
        <v>253</v>
      </c>
      <c r="K13" s="201"/>
      <c r="L13" s="222"/>
      <c r="M13" s="304" t="str">
        <f>mergeValue(H13)</f>
        <v>город Нижневартовск</v>
      </c>
      <c r="N13" s="295"/>
      <c r="O13" s="295"/>
      <c r="P13" s="295"/>
      <c r="Q13" s="295"/>
      <c r="R13" s="304" t="str">
        <f>K13&amp;"("&amp;L13&amp;")"</f>
        <v>()</v>
      </c>
      <c r="S13" s="179"/>
      <c r="T13" s="179"/>
      <c r="U13" s="239"/>
      <c r="V13" s="179"/>
      <c r="W13" s="179"/>
      <c r="X13" s="179"/>
      <c r="Y13" s="119"/>
      <c r="Z13" s="119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1"/>
      <c r="BA13" s="251"/>
      <c r="BB13" s="251"/>
      <c r="BC13" s="251"/>
      <c r="BD13" s="251"/>
      <c r="BE13" s="251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251"/>
      <c r="BR13" s="251"/>
      <c r="BS13" s="251"/>
      <c r="BT13" s="251"/>
      <c r="BU13" s="251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>
      <c r="A14" s="36"/>
      <c r="B14" s="179" t="s">
        <v>149</v>
      </c>
      <c r="C14" s="432"/>
      <c r="D14" s="434"/>
      <c r="E14" s="436"/>
      <c r="F14" s="439"/>
      <c r="G14" s="434"/>
      <c r="H14" s="430"/>
      <c r="I14" s="400" t="s">
        <v>144</v>
      </c>
      <c r="J14" s="390">
        <v>1</v>
      </c>
      <c r="K14" s="394" t="s">
        <v>1449</v>
      </c>
      <c r="L14" s="180" t="s">
        <v>1450</v>
      </c>
      <c r="M14" s="304" t="str">
        <f>mergeValue(H14)</f>
        <v>город Нижневартовск</v>
      </c>
      <c r="N14" s="295"/>
      <c r="O14" s="295"/>
      <c r="P14" s="295"/>
      <c r="Q14" s="295"/>
      <c r="R14" s="304" t="str">
        <f>K14&amp;" ("&amp;L14&amp;")"</f>
        <v>город Нижневартовск (71875000)</v>
      </c>
      <c r="S14" s="179"/>
      <c r="T14" s="179"/>
      <c r="U14" s="239"/>
      <c r="V14" s="179"/>
      <c r="W14" s="179"/>
      <c r="X14" s="179"/>
      <c r="Y14" s="119"/>
      <c r="Z14" s="119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1"/>
      <c r="AX14" s="251"/>
      <c r="AY14" s="251"/>
      <c r="AZ14" s="251"/>
      <c r="BA14" s="251"/>
      <c r="BB14" s="251"/>
      <c r="BC14" s="251"/>
      <c r="BD14" s="251"/>
      <c r="BE14" s="251"/>
      <c r="BF14" s="251"/>
      <c r="BG14" s="251"/>
      <c r="BH14" s="251"/>
      <c r="BI14" s="251"/>
      <c r="BJ14" s="251"/>
      <c r="BK14" s="251"/>
      <c r="BL14" s="251"/>
      <c r="BM14" s="251"/>
      <c r="BN14" s="251"/>
      <c r="BO14" s="251"/>
      <c r="BP14" s="251"/>
      <c r="BQ14" s="251"/>
      <c r="BR14" s="251"/>
      <c r="BS14" s="251"/>
      <c r="BT14" s="251"/>
      <c r="BU14" s="251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>
      <c r="A15" s="36"/>
      <c r="B15" s="36"/>
      <c r="C15" s="432"/>
      <c r="D15" s="434"/>
      <c r="E15" s="436"/>
      <c r="F15" s="440"/>
      <c r="G15" s="434"/>
      <c r="H15" s="431"/>
      <c r="I15" s="185" t="s">
        <v>144</v>
      </c>
      <c r="J15" s="185"/>
      <c r="K15" s="201" t="s">
        <v>144</v>
      </c>
      <c r="L15" s="222"/>
      <c r="M15" s="295"/>
      <c r="N15" s="295"/>
      <c r="O15" s="295"/>
      <c r="P15" s="295"/>
      <c r="Q15" s="304"/>
      <c r="R15" s="295"/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>
      <c r="A16" s="36"/>
      <c r="B16" s="36"/>
      <c r="C16" s="433"/>
      <c r="D16" s="434"/>
      <c r="E16" s="437"/>
      <c r="F16" s="175" t="s">
        <v>144</v>
      </c>
      <c r="G16" s="185" t="s">
        <v>144</v>
      </c>
      <c r="H16" s="201" t="s">
        <v>144</v>
      </c>
      <c r="I16" s="185" t="s">
        <v>144</v>
      </c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>
      <c r="A17" s="18"/>
      <c r="B17" s="18" t="s">
        <v>166</v>
      </c>
      <c r="C17" s="39"/>
      <c r="D17" s="175"/>
      <c r="E17" s="181" t="s">
        <v>144</v>
      </c>
      <c r="F17" s="177" t="s">
        <v>144</v>
      </c>
      <c r="G17" s="177"/>
      <c r="H17" s="177"/>
      <c r="I17" s="177" t="s">
        <v>144</v>
      </c>
      <c r="J17" s="177"/>
      <c r="K17" s="177"/>
      <c r="L17" s="178"/>
      <c r="M17" s="350"/>
      <c r="N17" s="348"/>
      <c r="O17" s="348"/>
      <c r="P17" s="348"/>
      <c r="Q17" s="349" t="s">
        <v>252</v>
      </c>
      <c r="R17" s="348"/>
      <c r="S17" s="306"/>
      <c r="T17" s="306"/>
      <c r="U17" s="306"/>
      <c r="V17" s="306"/>
    </row>
    <row r="18" spans="1:22" s="155" customFormat="1" ht="21" customHeight="1">
      <c r="A18" s="32"/>
      <c r="B18" s="18"/>
      <c r="C18" s="154"/>
      <c r="D18" s="309"/>
      <c r="E18" s="309"/>
      <c r="F18" s="309"/>
      <c r="G18" s="309"/>
      <c r="H18" s="309"/>
      <c r="I18" s="309"/>
      <c r="J18" s="309"/>
      <c r="K18" s="309"/>
      <c r="L18" s="309"/>
      <c r="M18" s="348"/>
      <c r="N18" s="348"/>
      <c r="O18" s="348"/>
      <c r="P18" s="348"/>
      <c r="Q18" s="349"/>
      <c r="R18" s="348"/>
      <c r="S18" s="306"/>
      <c r="T18" s="306"/>
      <c r="U18" s="306"/>
      <c r="V18" s="306"/>
    </row>
    <row r="19" spans="1:22" s="155" customFormat="1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304"/>
      <c r="N19" s="304"/>
      <c r="O19" s="304"/>
      <c r="P19" s="304"/>
      <c r="Q19" s="305"/>
      <c r="R19" s="304"/>
      <c r="S19" s="306"/>
      <c r="T19" s="306"/>
      <c r="U19" s="306"/>
      <c r="V19" s="306"/>
    </row>
    <row r="20" spans="1:22" s="155" customFormat="1" ht="0.75" customHeight="1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304"/>
      <c r="N20" s="304"/>
      <c r="O20" s="304"/>
      <c r="P20" s="304"/>
      <c r="Q20" s="305"/>
      <c r="R20" s="304"/>
      <c r="S20" s="306"/>
      <c r="T20" s="306"/>
      <c r="U20" s="306"/>
      <c r="V20" s="306"/>
    </row>
    <row r="21" spans="1:22" s="159" customFormat="1" ht="10.5">
      <c r="A21" s="158"/>
      <c r="C21" s="160"/>
      <c r="D21" s="170"/>
      <c r="E21" s="170"/>
      <c r="M21" s="304"/>
      <c r="N21" s="304"/>
      <c r="O21" s="304"/>
      <c r="P21" s="304"/>
      <c r="Q21" s="305"/>
      <c r="R21" s="304"/>
      <c r="S21" s="306"/>
      <c r="T21" s="306"/>
      <c r="U21" s="306"/>
      <c r="V21" s="306"/>
    </row>
    <row r="22" spans="1:22" s="159" customFormat="1" ht="10.5">
      <c r="A22" s="158"/>
      <c r="C22" s="160"/>
      <c r="D22" s="170"/>
      <c r="E22" s="170"/>
      <c r="M22" s="304"/>
      <c r="N22" s="304"/>
      <c r="O22" s="304"/>
      <c r="P22" s="304"/>
      <c r="Q22" s="305"/>
      <c r="R22" s="304"/>
      <c r="S22" s="306"/>
      <c r="T22" s="306"/>
      <c r="U22" s="306"/>
      <c r="V22" s="306"/>
    </row>
  </sheetData>
  <sheetProtection password="FA9C" sheet="1" objects="1" scenarios="1" formatColumns="0" formatRows="0"/>
  <mergeCells count="16"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H13:H15"/>
    <mergeCell ref="C12:C16"/>
    <mergeCell ref="D12:D16"/>
    <mergeCell ref="E12:E16"/>
    <mergeCell ref="F13:F15"/>
    <mergeCell ref="G13:G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07"/>
  <dimension ref="A1:AL30"/>
  <sheetViews>
    <sheetView showGridLines="0" topLeftCell="C3" zoomScaleNormal="100" workbookViewId="0">
      <selection activeCell="E22" sqref="E22:E24"/>
    </sheetView>
  </sheetViews>
  <sheetFormatPr defaultRowHeight="15"/>
  <cols>
    <col min="1" max="1" width="6.42578125" style="207" hidden="1" customWidth="1"/>
    <col min="2" max="2" width="2" style="207" hidden="1" customWidth="1"/>
    <col min="3" max="3" width="3.7109375" style="207" customWidth="1"/>
    <col min="4" max="4" width="4.28515625" style="207" customWidth="1"/>
    <col min="5" max="5" width="45" style="207" customWidth="1"/>
    <col min="6" max="6" width="6.42578125" style="207" bestFit="1" customWidth="1"/>
    <col min="7" max="7" width="4.42578125" style="207" customWidth="1"/>
    <col min="8" max="8" width="5.5703125" style="207" customWidth="1"/>
    <col min="9" max="9" width="52.85546875" style="207" customWidth="1"/>
    <col min="10" max="10" width="7" style="207" bestFit="1" customWidth="1"/>
    <col min="11" max="11" width="3.7109375" style="207" bestFit="1" customWidth="1"/>
    <col min="12" max="12" width="6.28515625" style="207" bestFit="1" customWidth="1"/>
    <col min="13" max="13" width="61" style="207" customWidth="1"/>
    <col min="14" max="15" width="9.140625" style="208"/>
    <col min="16" max="16" width="9.140625" style="240"/>
    <col min="17" max="38" width="9.140625" style="208"/>
    <col min="39" max="16384" width="9.140625" style="207"/>
  </cols>
  <sheetData>
    <row r="1" spans="1:38" hidden="1"/>
    <row r="2" spans="1:38" hidden="1"/>
    <row r="3" spans="1:38" ht="10.5" customHeight="1"/>
    <row r="4" spans="1:38" ht="27" customHeight="1">
      <c r="A4" s="209"/>
      <c r="B4" s="209"/>
      <c r="D4" s="453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4" s="454"/>
      <c r="F4" s="454"/>
      <c r="G4" s="454"/>
      <c r="H4" s="454"/>
      <c r="I4" s="455"/>
      <c r="J4" s="208"/>
      <c r="K4" s="208"/>
      <c r="L4" s="208"/>
      <c r="M4" s="208"/>
    </row>
    <row r="5" spans="1:38" s="211" customFormat="1" ht="15.75">
      <c r="A5" s="209"/>
      <c r="B5" s="209"/>
      <c r="C5" s="209"/>
      <c r="D5" s="456" t="str">
        <f>IF(org=0,"Не определено",org)</f>
        <v>ООО "КарьерАвтоСтрой"</v>
      </c>
      <c r="E5" s="457"/>
      <c r="F5" s="457"/>
      <c r="G5" s="457"/>
      <c r="H5" s="457"/>
      <c r="I5" s="458"/>
      <c r="J5" s="210"/>
      <c r="K5" s="210"/>
      <c r="L5" s="210"/>
      <c r="M5" s="210"/>
      <c r="N5" s="210"/>
      <c r="O5" s="210"/>
      <c r="P5" s="241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</row>
    <row r="6" spans="1:38" s="212" customFormat="1" ht="3" customHeight="1">
      <c r="A6" s="461"/>
      <c r="B6" s="461"/>
      <c r="C6" s="461"/>
      <c r="D6" s="461"/>
      <c r="E6" s="461"/>
      <c r="F6" s="461"/>
      <c r="G6" s="54"/>
      <c r="H6" s="54"/>
      <c r="I6" s="54"/>
      <c r="J6" s="54"/>
      <c r="K6" s="54"/>
      <c r="N6" s="213"/>
      <c r="O6" s="213"/>
      <c r="P6" s="242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</row>
    <row r="7" spans="1:38" ht="3.75" customHeight="1">
      <c r="A7" s="461"/>
      <c r="B7" s="461"/>
      <c r="C7" s="461"/>
      <c r="D7" s="461"/>
      <c r="E7" s="461"/>
      <c r="F7" s="461"/>
    </row>
    <row r="8" spans="1:38" ht="0.2" customHeight="1">
      <c r="B8" s="460"/>
      <c r="C8" s="460"/>
      <c r="D8" s="460"/>
      <c r="E8" s="459"/>
      <c r="F8" s="459"/>
    </row>
    <row r="9" spans="1:38" ht="0.2" customHeight="1">
      <c r="B9" s="460"/>
      <c r="C9" s="460"/>
      <c r="D9" s="460"/>
      <c r="E9" s="459"/>
      <c r="F9" s="459"/>
    </row>
    <row r="10" spans="1:38" ht="0.2" customHeight="1">
      <c r="B10" s="460"/>
      <c r="C10" s="460"/>
      <c r="D10" s="460"/>
      <c r="E10" s="459"/>
      <c r="F10" s="459"/>
    </row>
    <row r="11" spans="1:38" ht="6" hidden="1" customHeight="1">
      <c r="B11" s="460"/>
      <c r="C11" s="460"/>
      <c r="D11" s="460"/>
      <c r="E11" s="459"/>
      <c r="F11" s="459"/>
    </row>
    <row r="12" spans="1:38" ht="20.25" hidden="1" customHeight="1">
      <c r="A12" s="163"/>
      <c r="B12" s="460"/>
      <c r="C12" s="460"/>
      <c r="D12" s="460"/>
      <c r="E12" s="389"/>
      <c r="F12" s="163"/>
      <c r="G12" s="389"/>
      <c r="H12" s="389"/>
      <c r="I12" s="163"/>
      <c r="J12" s="163"/>
      <c r="K12" s="389"/>
    </row>
    <row r="13" spans="1:38" ht="20.25" hidden="1" customHeight="1">
      <c r="B13" s="460"/>
      <c r="C13" s="460"/>
      <c r="D13" s="460"/>
      <c r="E13" s="389"/>
      <c r="F13" s="392"/>
      <c r="G13" s="163"/>
      <c r="H13" s="163"/>
      <c r="I13" s="163"/>
      <c r="J13" s="163"/>
      <c r="K13" s="389"/>
    </row>
    <row r="14" spans="1:38" ht="6" hidden="1" customHeight="1">
      <c r="B14" s="462"/>
      <c r="C14" s="462"/>
      <c r="D14" s="462"/>
      <c r="E14" s="164"/>
      <c r="F14" s="163"/>
      <c r="G14" s="163"/>
      <c r="H14" s="163"/>
      <c r="I14" s="163"/>
      <c r="J14" s="163"/>
      <c r="K14" s="389"/>
    </row>
    <row r="15" spans="1:38" ht="3" customHeight="1"/>
    <row r="16" spans="1:38" ht="0.2" customHeight="1"/>
    <row r="17" spans="1:38" s="211" customFormat="1" ht="0.2" customHeight="1">
      <c r="A17" s="214"/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2"/>
      <c r="N17" s="210"/>
      <c r="O17" s="210"/>
      <c r="P17" s="241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</row>
    <row r="18" spans="1:38" ht="23.25" customHeight="1">
      <c r="A18" s="451"/>
      <c r="B18" s="163"/>
      <c r="C18" s="163"/>
      <c r="D18" s="452" t="s">
        <v>116</v>
      </c>
      <c r="E18" s="452"/>
      <c r="F18" s="469" t="s">
        <v>202</v>
      </c>
      <c r="G18" s="469"/>
      <c r="H18" s="469"/>
      <c r="I18" s="469"/>
      <c r="J18" s="469" t="s">
        <v>334</v>
      </c>
      <c r="K18" s="469"/>
      <c r="L18" s="469"/>
      <c r="M18" s="469"/>
    </row>
    <row r="19" spans="1:38" ht="23.25" customHeight="1">
      <c r="A19" s="451"/>
      <c r="B19" s="165"/>
      <c r="C19" s="166"/>
      <c r="D19" s="391" t="s">
        <v>25</v>
      </c>
      <c r="E19" s="391" t="s">
        <v>148</v>
      </c>
      <c r="F19" s="391" t="s">
        <v>143</v>
      </c>
      <c r="G19" s="476" t="s">
        <v>25</v>
      </c>
      <c r="H19" s="477"/>
      <c r="I19" s="391" t="s">
        <v>148</v>
      </c>
      <c r="J19" s="391" t="s">
        <v>143</v>
      </c>
      <c r="K19" s="476" t="s">
        <v>25</v>
      </c>
      <c r="L19" s="477"/>
      <c r="M19" s="391" t="s">
        <v>148</v>
      </c>
    </row>
    <row r="20" spans="1:38" s="168" customFormat="1" ht="14.25" customHeight="1">
      <c r="A20" s="74"/>
      <c r="B20" s="74"/>
      <c r="C20" s="74"/>
      <c r="D20" s="183" t="s">
        <v>26</v>
      </c>
      <c r="E20" s="183" t="s">
        <v>0</v>
      </c>
      <c r="F20" s="183" t="s">
        <v>1</v>
      </c>
      <c r="G20" s="474" t="s">
        <v>2</v>
      </c>
      <c r="H20" s="475"/>
      <c r="I20" s="183" t="s">
        <v>12</v>
      </c>
      <c r="J20" s="183" t="s">
        <v>13</v>
      </c>
      <c r="K20" s="474" t="s">
        <v>31</v>
      </c>
      <c r="L20" s="475"/>
      <c r="M20" s="183" t="s">
        <v>32</v>
      </c>
      <c r="N20" s="182"/>
      <c r="O20" s="208"/>
      <c r="P20" s="243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</row>
    <row r="21" spans="1:38" hidden="1">
      <c r="A21" s="215"/>
      <c r="B21" s="167"/>
      <c r="C21" s="167"/>
      <c r="D21" s="192"/>
      <c r="E21" s="193"/>
      <c r="F21" s="194"/>
      <c r="G21" s="193"/>
      <c r="H21" s="193"/>
      <c r="I21" s="194"/>
      <c r="J21" s="194"/>
      <c r="K21" s="195"/>
      <c r="L21" s="193"/>
      <c r="M21" s="196"/>
    </row>
    <row r="22" spans="1:38" ht="45" customHeight="1">
      <c r="A22" s="56"/>
      <c r="B22" s="56"/>
      <c r="C22" s="39"/>
      <c r="D22" s="468" t="s">
        <v>26</v>
      </c>
      <c r="E22" s="463" t="s">
        <v>1469</v>
      </c>
      <c r="F22" s="466" t="s">
        <v>19</v>
      </c>
      <c r="G22" s="470"/>
      <c r="H22" s="434">
        <v>1</v>
      </c>
      <c r="I22" s="472"/>
      <c r="J22" s="466" t="s">
        <v>19</v>
      </c>
      <c r="K22" s="189" t="s">
        <v>144</v>
      </c>
      <c r="L22" s="393" t="s">
        <v>26</v>
      </c>
      <c r="M22" s="205" t="s">
        <v>144</v>
      </c>
      <c r="X22" s="208" t="s">
        <v>1470</v>
      </c>
      <c r="Y22" s="208" t="s">
        <v>145</v>
      </c>
      <c r="Z22" s="208">
        <v>1705000</v>
      </c>
    </row>
    <row r="23" spans="1:38" ht="15" hidden="1" customHeight="1">
      <c r="A23" s="56"/>
      <c r="B23" s="56"/>
      <c r="C23" s="71"/>
      <c r="D23" s="468"/>
      <c r="E23" s="464"/>
      <c r="F23" s="467"/>
      <c r="G23" s="471"/>
      <c r="H23" s="434"/>
      <c r="I23" s="473"/>
      <c r="J23" s="467"/>
      <c r="K23" s="175" t="s">
        <v>144</v>
      </c>
      <c r="L23" s="185"/>
      <c r="M23" s="204" t="s">
        <v>144</v>
      </c>
    </row>
    <row r="24" spans="1:38" ht="15" hidden="1" customHeight="1">
      <c r="A24" s="56"/>
      <c r="B24" s="56"/>
      <c r="C24" s="71"/>
      <c r="D24" s="468"/>
      <c r="E24" s="465"/>
      <c r="F24" s="467"/>
      <c r="G24" s="175"/>
      <c r="H24" s="185"/>
      <c r="I24" s="181" t="s">
        <v>144</v>
      </c>
      <c r="J24" s="185"/>
      <c r="K24" s="185" t="s">
        <v>144</v>
      </c>
      <c r="L24" s="185"/>
      <c r="M24" s="186"/>
    </row>
    <row r="25" spans="1:38" ht="15" hidden="1" customHeight="1">
      <c r="A25" s="216"/>
      <c r="B25" s="187"/>
      <c r="C25" s="449"/>
      <c r="D25" s="175"/>
      <c r="E25" s="176" t="s">
        <v>144</v>
      </c>
      <c r="F25" s="185"/>
      <c r="G25" s="185"/>
      <c r="H25" s="185"/>
      <c r="I25" s="185"/>
      <c r="J25" s="185"/>
      <c r="K25" s="185" t="s">
        <v>144</v>
      </c>
      <c r="L25" s="185"/>
      <c r="M25" s="186"/>
    </row>
    <row r="26" spans="1:38" ht="15" customHeight="1">
      <c r="C26" s="449"/>
      <c r="D26" s="220"/>
      <c r="E26" s="220"/>
      <c r="F26" s="220"/>
      <c r="G26" s="220"/>
      <c r="H26" s="220"/>
      <c r="I26" s="220"/>
      <c r="J26" s="220"/>
      <c r="K26" s="220" t="s">
        <v>144</v>
      </c>
      <c r="L26" s="220"/>
      <c r="M26" s="220"/>
    </row>
    <row r="27" spans="1:38" ht="37.5" customHeight="1"/>
    <row r="30" spans="1:38">
      <c r="I30" s="207" t="s">
        <v>386</v>
      </c>
    </row>
  </sheetData>
  <sheetProtection password="FA9C" sheet="1" objects="1" scenarios="1" formatColumns="0" formatRows="0"/>
  <dataConsolidate/>
  <mergeCells count="30">
    <mergeCell ref="J22:J23"/>
    <mergeCell ref="J18:M18"/>
    <mergeCell ref="G20:H20"/>
    <mergeCell ref="K20:L20"/>
    <mergeCell ref="K19:L19"/>
    <mergeCell ref="G19:H19"/>
    <mergeCell ref="C25:C26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</mergeCells>
  <dataValidations disablePrompts="1"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05"/>
  <dimension ref="A1:S19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47.85546875" style="18" customWidth="1"/>
    <col min="6" max="6" width="9.5703125" style="18" customWidth="1"/>
    <col min="7" max="8" width="40.7109375" style="18" customWidth="1"/>
    <col min="9" max="9" width="50.85546875" style="179" customWidth="1"/>
    <col min="10" max="18" width="10.5703125" style="18"/>
    <col min="19" max="19" width="10.5703125" style="238"/>
    <col min="20" max="16384" width="10.5703125" style="18"/>
  </cols>
  <sheetData>
    <row r="1" spans="1:19" s="179" customFormat="1" ht="15" hidden="1" customHeight="1">
      <c r="C1" s="226"/>
      <c r="G1" s="179">
        <v>4</v>
      </c>
      <c r="S1" s="239"/>
    </row>
    <row r="2" spans="1:19" s="72" customFormat="1" hidden="1">
      <c r="A2" s="378"/>
      <c r="C2" s="71"/>
      <c r="D2" s="344"/>
      <c r="E2" s="379"/>
      <c r="F2" s="369"/>
      <c r="G2" s="380"/>
      <c r="H2" s="380"/>
      <c r="S2" s="381"/>
    </row>
    <row r="3" spans="1:19" s="179" customFormat="1" ht="15" hidden="1" customHeight="1">
      <c r="C3" s="226"/>
      <c r="S3" s="239"/>
    </row>
    <row r="4" spans="1:19" ht="11.25" customHeight="1">
      <c r="C4" s="71"/>
      <c r="D4" s="72"/>
      <c r="E4" s="72"/>
      <c r="F4" s="72"/>
      <c r="G4" s="72"/>
      <c r="H4" s="72"/>
    </row>
    <row r="5" spans="1:19" ht="36.75" customHeight="1">
      <c r="C5" s="71"/>
      <c r="D5" s="482" t="s">
        <v>357</v>
      </c>
      <c r="E5" s="482"/>
      <c r="F5" s="482"/>
      <c r="G5" s="482"/>
      <c r="H5" s="373"/>
      <c r="I5" s="228"/>
    </row>
    <row r="6" spans="1:19" ht="15" customHeight="1">
      <c r="C6" s="71"/>
      <c r="D6" s="483" t="str">
        <f>IF(org=0,"Не определено",org)</f>
        <v>ООО "КарьерАвтоСтрой"</v>
      </c>
      <c r="E6" s="483"/>
      <c r="F6" s="483"/>
      <c r="G6" s="483"/>
      <c r="H6" s="373"/>
      <c r="I6" s="228"/>
    </row>
    <row r="7" spans="1:19" ht="11.25" customHeight="1">
      <c r="C7" s="71"/>
      <c r="D7" s="72"/>
      <c r="E7" s="72"/>
      <c r="F7" s="72"/>
      <c r="G7" s="228">
        <v>22</v>
      </c>
      <c r="H7" s="228"/>
    </row>
    <row r="8" spans="1:19" ht="112.5" customHeight="1">
      <c r="C8" s="71"/>
      <c r="D8" s="434" t="s">
        <v>25</v>
      </c>
      <c r="E8" s="484" t="s">
        <v>257</v>
      </c>
      <c r="F8" s="485" t="s">
        <v>159</v>
      </c>
      <c r="G8" s="480" t="s">
        <v>1471</v>
      </c>
      <c r="H8" s="481"/>
      <c r="I8" s="478" t="s">
        <v>234</v>
      </c>
    </row>
    <row r="9" spans="1:19" ht="21" customHeight="1">
      <c r="C9" s="71"/>
      <c r="D9" s="434"/>
      <c r="E9" s="484"/>
      <c r="F9" s="485"/>
      <c r="G9" s="371" t="s">
        <v>223</v>
      </c>
      <c r="H9" s="371" t="s">
        <v>239</v>
      </c>
      <c r="I9" s="479"/>
    </row>
    <row r="10" spans="1:19" ht="11.25" hidden="1" customHeight="1">
      <c r="C10" s="71"/>
      <c r="D10" s="74" t="s">
        <v>26</v>
      </c>
      <c r="E10" s="74" t="s">
        <v>0</v>
      </c>
      <c r="F10" s="74" t="s">
        <v>1</v>
      </c>
      <c r="G10" s="227" t="str">
        <f>G1&amp;".1"</f>
        <v>4.1</v>
      </c>
      <c r="H10" s="227"/>
      <c r="I10" s="319"/>
    </row>
    <row r="11" spans="1:19" ht="22.5" hidden="1">
      <c r="A11" s="18"/>
      <c r="C11" s="39"/>
      <c r="D11" s="370">
        <v>1</v>
      </c>
      <c r="E11" s="224" t="s">
        <v>358</v>
      </c>
      <c r="F11" s="370" t="s">
        <v>359</v>
      </c>
      <c r="G11" s="375"/>
      <c r="H11" s="375"/>
      <c r="I11" s="319" t="s">
        <v>362</v>
      </c>
    </row>
    <row r="12" spans="1:19" ht="22.5" hidden="1">
      <c r="A12" s="18"/>
      <c r="C12" s="39"/>
      <c r="D12" s="370">
        <v>2</v>
      </c>
      <c r="E12" s="260" t="s">
        <v>360</v>
      </c>
      <c r="F12" s="370" t="s">
        <v>361</v>
      </c>
      <c r="G12" s="375"/>
      <c r="H12" s="375"/>
      <c r="I12" s="319" t="s">
        <v>363</v>
      </c>
    </row>
    <row r="13" spans="1:19" ht="123.75" hidden="1">
      <c r="A13" s="18"/>
      <c r="C13" s="39"/>
      <c r="D13" s="370">
        <v>3</v>
      </c>
      <c r="E13" s="260" t="s">
        <v>364</v>
      </c>
      <c r="F13" s="370" t="s">
        <v>265</v>
      </c>
      <c r="G13" s="375"/>
      <c r="H13" s="375"/>
      <c r="I13" s="319" t="s">
        <v>365</v>
      </c>
    </row>
    <row r="14" spans="1:19" ht="33.75">
      <c r="A14" s="18"/>
      <c r="C14" s="39"/>
      <c r="D14" s="370">
        <v>4</v>
      </c>
      <c r="E14" s="260" t="s">
        <v>367</v>
      </c>
      <c r="F14" s="370" t="s">
        <v>265</v>
      </c>
      <c r="G14" s="370" t="s">
        <v>265</v>
      </c>
      <c r="H14" s="382" t="s">
        <v>265</v>
      </c>
      <c r="I14" s="319" t="s">
        <v>366</v>
      </c>
    </row>
    <row r="15" spans="1:19" ht="33.75">
      <c r="A15" s="18"/>
      <c r="C15" s="39"/>
      <c r="D15" s="326" t="s">
        <v>273</v>
      </c>
      <c r="E15" s="374" t="s">
        <v>368</v>
      </c>
      <c r="F15" s="370" t="s">
        <v>373</v>
      </c>
      <c r="G15" s="376"/>
      <c r="H15" s="385"/>
      <c r="I15" s="383"/>
    </row>
    <row r="16" spans="1:19" ht="33.75">
      <c r="A16" s="18"/>
      <c r="C16" s="39"/>
      <c r="D16" s="326" t="s">
        <v>371</v>
      </c>
      <c r="E16" s="374" t="s">
        <v>369</v>
      </c>
      <c r="F16" s="370" t="s">
        <v>374</v>
      </c>
      <c r="G16" s="376"/>
      <c r="H16" s="385"/>
      <c r="I16" s="383"/>
    </row>
    <row r="17" spans="1:9" ht="45">
      <c r="A17" s="18"/>
      <c r="C17" s="39"/>
      <c r="D17" s="326" t="s">
        <v>372</v>
      </c>
      <c r="E17" s="374" t="s">
        <v>370</v>
      </c>
      <c r="F17" s="370" t="s">
        <v>375</v>
      </c>
      <c r="G17" s="327"/>
      <c r="H17" s="385"/>
      <c r="I17" s="383"/>
    </row>
    <row r="18" spans="1:9" ht="67.5" hidden="1">
      <c r="A18" s="18"/>
      <c r="C18" s="39"/>
      <c r="D18" s="370">
        <v>5</v>
      </c>
      <c r="E18" s="260" t="s">
        <v>376</v>
      </c>
      <c r="F18" s="370" t="s">
        <v>378</v>
      </c>
      <c r="G18" s="377"/>
      <c r="H18" s="384"/>
      <c r="I18" s="319" t="s">
        <v>379</v>
      </c>
    </row>
    <row r="19" spans="1:9" ht="33.75" hidden="1">
      <c r="C19" s="154"/>
      <c r="D19" s="370">
        <v>6</v>
      </c>
      <c r="E19" s="260" t="s">
        <v>377</v>
      </c>
      <c r="F19" s="370" t="s">
        <v>71</v>
      </c>
      <c r="G19" s="377"/>
      <c r="H19" s="377"/>
      <c r="I19" s="319" t="s">
        <v>380</v>
      </c>
    </row>
  </sheetData>
  <sheetProtection password="FA9C" sheet="1" objects="1" scenarios="1" formatColumns="0" formatRows="0"/>
  <mergeCells count="7">
    <mergeCell ref="I8:I9"/>
    <mergeCell ref="G8:H8"/>
    <mergeCell ref="D5:G5"/>
    <mergeCell ref="D6:G6"/>
    <mergeCell ref="D8:D9"/>
    <mergeCell ref="E8:E9"/>
    <mergeCell ref="F8:F9"/>
  </mergeCells>
  <dataValidations count="7">
    <dataValidation type="decimal" allowBlank="1" showErrorMessage="1" errorTitle="Ошибка" error="Допускается ввод только неотрицательных чисел!" sqref="G17">
      <formula1>0</formula1>
      <formula2>9.99999999999999E+23</formula2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5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G16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H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H1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H17">
      <formula1>900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06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21" s="179" customFormat="1" ht="15" hidden="1" customHeight="1">
      <c r="C1" s="226"/>
      <c r="G1" s="179">
        <v>4</v>
      </c>
      <c r="R1" s="239"/>
    </row>
    <row r="2" spans="1:21" s="179" customFormat="1" ht="15" hidden="1" customHeight="1">
      <c r="C2" s="226"/>
      <c r="R2" s="239"/>
    </row>
    <row r="3" spans="1:21" s="179" customFormat="1" ht="15" hidden="1" customHeight="1">
      <c r="C3" s="226"/>
      <c r="R3" s="239"/>
    </row>
    <row r="4" spans="1:21" ht="11.25" customHeight="1">
      <c r="A4" s="18"/>
      <c r="C4" s="71"/>
      <c r="D4" s="72"/>
      <c r="E4" s="72"/>
      <c r="F4" s="72"/>
      <c r="G4" s="72"/>
    </row>
    <row r="5" spans="1:21">
      <c r="A5" s="18"/>
      <c r="C5" s="71"/>
      <c r="D5" s="482" t="s">
        <v>258</v>
      </c>
      <c r="E5" s="482"/>
      <c r="F5" s="482"/>
      <c r="G5" s="482"/>
      <c r="H5" s="228"/>
    </row>
    <row r="6" spans="1:21" ht="15" customHeight="1">
      <c r="A6" s="18"/>
      <c r="C6" s="71"/>
      <c r="D6" s="483" t="str">
        <f>IF(org=0,"Не определено",org)</f>
        <v>ООО "КарьерАвтоСтрой"</v>
      </c>
      <c r="E6" s="483"/>
      <c r="F6" s="483"/>
      <c r="G6" s="483"/>
      <c r="H6" s="228"/>
    </row>
    <row r="7" spans="1:21" s="386" customFormat="1">
      <c r="D7" s="352"/>
      <c r="E7" s="312"/>
      <c r="F7" s="312"/>
      <c r="G7" s="312"/>
      <c r="U7" s="245"/>
    </row>
    <row r="8" spans="1:21" s="56" customFormat="1">
      <c r="C8" s="119">
        <v>22</v>
      </c>
      <c r="D8" s="486" t="s">
        <v>244</v>
      </c>
      <c r="E8" s="487"/>
      <c r="F8" s="487"/>
      <c r="G8" s="488"/>
      <c r="U8" s="250"/>
    </row>
    <row r="9" spans="1:21" ht="11.25" customHeight="1">
      <c r="D9" s="479" t="s">
        <v>233</v>
      </c>
      <c r="E9" s="479"/>
      <c r="F9" s="479"/>
      <c r="G9" s="489" t="s">
        <v>234</v>
      </c>
    </row>
    <row r="10" spans="1:21" ht="11.25" customHeight="1">
      <c r="D10" s="395" t="s">
        <v>25</v>
      </c>
      <c r="E10" s="329" t="s">
        <v>257</v>
      </c>
      <c r="F10" s="330" t="s">
        <v>223</v>
      </c>
      <c r="G10" s="490"/>
    </row>
    <row r="11" spans="1:21" ht="12" customHeight="1">
      <c r="D11" s="347" t="s">
        <v>26</v>
      </c>
      <c r="E11" s="331">
        <v>2</v>
      </c>
      <c r="F11" s="332">
        <v>3</v>
      </c>
      <c r="G11" s="333">
        <v>4</v>
      </c>
    </row>
    <row r="12" spans="1:21">
      <c r="D12" s="326">
        <v>1</v>
      </c>
      <c r="E12" s="335" t="s">
        <v>259</v>
      </c>
      <c r="F12" s="361" t="str">
        <f>IF(form_up_date="","",form_up_date)</f>
        <v>02.07.2020</v>
      </c>
      <c r="G12" s="363" t="s">
        <v>260</v>
      </c>
    </row>
    <row r="13" spans="1:21" ht="45">
      <c r="D13" s="326" t="s">
        <v>271</v>
      </c>
      <c r="E13" s="335" t="s">
        <v>261</v>
      </c>
      <c r="F13" s="361" t="s">
        <v>1472</v>
      </c>
      <c r="G13" s="336" t="s">
        <v>333</v>
      </c>
    </row>
    <row r="14" spans="1:21" ht="22.5">
      <c r="D14" s="326" t="s">
        <v>272</v>
      </c>
      <c r="E14" s="335" t="s">
        <v>262</v>
      </c>
      <c r="F14" s="361" t="s">
        <v>1469</v>
      </c>
      <c r="G14" s="363" t="s">
        <v>263</v>
      </c>
    </row>
    <row r="15" spans="1:21" ht="22.5">
      <c r="D15" s="326" t="s">
        <v>273</v>
      </c>
      <c r="E15" s="335" t="s">
        <v>264</v>
      </c>
      <c r="F15" s="362" t="s">
        <v>265</v>
      </c>
      <c r="G15" s="336"/>
    </row>
    <row r="16" spans="1:21">
      <c r="D16" s="334" t="str">
        <f>D15&amp;".1"</f>
        <v>4.1.1</v>
      </c>
      <c r="E16" s="337" t="s">
        <v>3</v>
      </c>
      <c r="F16" s="361" t="str">
        <f>IF(region_name="","",region_name)</f>
        <v>Ханты-Мансийский автономный округ</v>
      </c>
      <c r="G16" s="363" t="s">
        <v>266</v>
      </c>
    </row>
    <row r="17" spans="1:7" ht="22.5">
      <c r="D17" s="326" t="s">
        <v>274</v>
      </c>
      <c r="E17" s="338" t="s">
        <v>267</v>
      </c>
      <c r="F17" s="361" t="s">
        <v>1449</v>
      </c>
      <c r="G17" s="368" t="s">
        <v>268</v>
      </c>
    </row>
    <row r="18" spans="1:7" ht="56.25">
      <c r="D18" s="326" t="s">
        <v>275</v>
      </c>
      <c r="E18" s="339" t="s">
        <v>269</v>
      </c>
      <c r="F18" s="361" t="s">
        <v>1473</v>
      </c>
      <c r="G18" s="346" t="s">
        <v>332</v>
      </c>
    </row>
    <row r="19" spans="1:7">
      <c r="A19" s="18"/>
      <c r="D19" s="340"/>
      <c r="E19" s="341"/>
      <c r="F19" s="342"/>
      <c r="G19" s="343"/>
    </row>
    <row r="20" spans="1:7">
      <c r="A20" s="18"/>
      <c r="D20" s="344"/>
      <c r="E20" s="491" t="s">
        <v>270</v>
      </c>
      <c r="F20" s="491"/>
      <c r="G20" s="345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02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21" s="179" customFormat="1" ht="15" hidden="1" customHeight="1">
      <c r="C1" s="226"/>
      <c r="G1" s="179">
        <v>4</v>
      </c>
      <c r="R1" s="239"/>
    </row>
    <row r="2" spans="1:21" s="179" customFormat="1" ht="15" hidden="1" customHeight="1">
      <c r="C2" s="226"/>
      <c r="R2" s="239"/>
    </row>
    <row r="3" spans="1:21" s="179" customFormat="1" ht="15" hidden="1" customHeight="1">
      <c r="C3" s="226"/>
      <c r="R3" s="239"/>
    </row>
    <row r="4" spans="1:21" ht="11.25" customHeight="1">
      <c r="A4" s="18"/>
      <c r="C4" s="71"/>
      <c r="D4" s="72"/>
      <c r="E4" s="72"/>
      <c r="F4" s="72"/>
      <c r="G4" s="72"/>
    </row>
    <row r="5" spans="1:21">
      <c r="A5" s="18"/>
      <c r="C5" s="71"/>
      <c r="D5" s="482" t="s">
        <v>258</v>
      </c>
      <c r="E5" s="482"/>
      <c r="F5" s="482"/>
      <c r="G5" s="482"/>
      <c r="H5" s="228"/>
    </row>
    <row r="6" spans="1:21" ht="15" customHeight="1">
      <c r="A6" s="18"/>
      <c r="C6" s="71"/>
      <c r="D6" s="483" t="str">
        <f>IF(org=0,"Не определено",org)</f>
        <v>ООО "КарьерАвтоСтрой"</v>
      </c>
      <c r="E6" s="483"/>
      <c r="F6" s="483"/>
      <c r="G6" s="483"/>
      <c r="H6" s="228"/>
    </row>
    <row r="7" spans="1:21" s="386" customFormat="1">
      <c r="D7" s="352"/>
      <c r="E7" s="312"/>
      <c r="F7" s="312"/>
      <c r="G7" s="312"/>
      <c r="U7" s="245"/>
    </row>
    <row r="8" spans="1:21" s="56" customFormat="1">
      <c r="C8" s="119">
        <v>22</v>
      </c>
      <c r="D8" s="486" t="s">
        <v>244</v>
      </c>
      <c r="E8" s="487"/>
      <c r="F8" s="487"/>
      <c r="G8" s="488"/>
      <c r="U8" s="250"/>
    </row>
    <row r="9" spans="1:21" ht="11.25" customHeight="1">
      <c r="D9" s="479" t="s">
        <v>233</v>
      </c>
      <c r="E9" s="479"/>
      <c r="F9" s="479"/>
      <c r="G9" s="489" t="s">
        <v>234</v>
      </c>
    </row>
    <row r="10" spans="1:21" ht="11.25" customHeight="1">
      <c r="D10" s="395" t="s">
        <v>25</v>
      </c>
      <c r="E10" s="329" t="s">
        <v>257</v>
      </c>
      <c r="F10" s="330" t="s">
        <v>223</v>
      </c>
      <c r="G10" s="490"/>
    </row>
    <row r="11" spans="1:21" ht="12" customHeight="1">
      <c r="D11" s="347" t="s">
        <v>26</v>
      </c>
      <c r="E11" s="331">
        <v>2</v>
      </c>
      <c r="F11" s="332">
        <v>3</v>
      </c>
      <c r="G11" s="333">
        <v>4</v>
      </c>
    </row>
    <row r="12" spans="1:21">
      <c r="D12" s="326">
        <v>1</v>
      </c>
      <c r="E12" s="335" t="s">
        <v>259</v>
      </c>
      <c r="F12" s="361" t="str">
        <f>IF(form_up_date="","",form_up_date)</f>
        <v>02.07.2020</v>
      </c>
      <c r="G12" s="363" t="s">
        <v>260</v>
      </c>
    </row>
    <row r="13" spans="1:21" ht="45">
      <c r="D13" s="326" t="s">
        <v>271</v>
      </c>
      <c r="E13" s="335" t="s">
        <v>261</v>
      </c>
      <c r="F13" s="361" t="s">
        <v>1472</v>
      </c>
      <c r="G13" s="336" t="s">
        <v>333</v>
      </c>
    </row>
    <row r="14" spans="1:21" ht="22.5">
      <c r="D14" s="326" t="s">
        <v>272</v>
      </c>
      <c r="E14" s="335" t="s">
        <v>262</v>
      </c>
      <c r="F14" s="361" t="s">
        <v>1469</v>
      </c>
      <c r="G14" s="363" t="s">
        <v>263</v>
      </c>
    </row>
    <row r="15" spans="1:21" ht="22.5">
      <c r="D15" s="326" t="s">
        <v>273</v>
      </c>
      <c r="E15" s="335" t="s">
        <v>264</v>
      </c>
      <c r="F15" s="362" t="s">
        <v>265</v>
      </c>
      <c r="G15" s="336"/>
    </row>
    <row r="16" spans="1:21">
      <c r="D16" s="334" t="str">
        <f>D15&amp;".1"</f>
        <v>4.1.1</v>
      </c>
      <c r="E16" s="337" t="s">
        <v>3</v>
      </c>
      <c r="F16" s="361" t="str">
        <f>IF(region_name="","",region_name)</f>
        <v>Ханты-Мансийский автономный округ</v>
      </c>
      <c r="G16" s="363" t="s">
        <v>266</v>
      </c>
    </row>
    <row r="17" spans="1:7" ht="22.5">
      <c r="D17" s="326" t="s">
        <v>274</v>
      </c>
      <c r="E17" s="338" t="s">
        <v>267</v>
      </c>
      <c r="F17" s="361" t="s">
        <v>1449</v>
      </c>
      <c r="G17" s="368" t="s">
        <v>268</v>
      </c>
    </row>
    <row r="18" spans="1:7" ht="56.25">
      <c r="D18" s="326" t="s">
        <v>275</v>
      </c>
      <c r="E18" s="339" t="s">
        <v>269</v>
      </c>
      <c r="F18" s="361" t="s">
        <v>1473</v>
      </c>
      <c r="G18" s="346" t="s">
        <v>332</v>
      </c>
    </row>
    <row r="19" spans="1:7">
      <c r="A19" s="18"/>
      <c r="D19" s="340"/>
      <c r="E19" s="341"/>
      <c r="F19" s="342"/>
      <c r="G19" s="343"/>
    </row>
    <row r="20" spans="1:7">
      <c r="A20" s="18"/>
      <c r="D20" s="344"/>
      <c r="E20" s="491" t="s">
        <v>270</v>
      </c>
      <c r="F20" s="491"/>
      <c r="G20" s="345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01">
    <pageSetUpPr fitToPage="1"/>
  </sheetPr>
  <dimension ref="A1:R18"/>
  <sheetViews>
    <sheetView showGridLines="0" topLeftCell="C4" zoomScaleNormal="100" workbookViewId="0">
      <selection activeCell="G18" sqref="G18"/>
    </sheetView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7" width="40.7109375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18" s="179" customFormat="1" ht="15" hidden="1" customHeight="1">
      <c r="C1" s="226"/>
      <c r="G1" s="179">
        <v>4</v>
      </c>
      <c r="R1" s="239"/>
    </row>
    <row r="2" spans="1:18" ht="56.25" hidden="1">
      <c r="D2" s="326"/>
      <c r="E2" s="359"/>
      <c r="F2" s="365" t="s">
        <v>71</v>
      </c>
      <c r="G2" s="327"/>
      <c r="H2" s="319" t="s">
        <v>344</v>
      </c>
    </row>
    <row r="3" spans="1:18" s="179" customFormat="1" ht="15" hidden="1" customHeight="1">
      <c r="C3" s="226"/>
      <c r="R3" s="239"/>
    </row>
    <row r="4" spans="1:18" ht="11.25" customHeight="1">
      <c r="C4" s="71"/>
      <c r="D4" s="72"/>
      <c r="E4" s="72"/>
      <c r="F4" s="72"/>
      <c r="G4" s="72"/>
    </row>
    <row r="5" spans="1:18" ht="36.75" customHeight="1">
      <c r="C5" s="71"/>
      <c r="D5" s="482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5" s="482"/>
      <c r="F5" s="482"/>
      <c r="G5" s="482"/>
      <c r="H5" s="228"/>
    </row>
    <row r="6" spans="1:18" ht="15" customHeight="1">
      <c r="C6" s="71"/>
      <c r="D6" s="483" t="str">
        <f>IF(org=0,"Не определено",org)</f>
        <v>ООО "КарьерАвтоСтрой"</v>
      </c>
      <c r="E6" s="483"/>
      <c r="F6" s="483"/>
      <c r="G6" s="483"/>
      <c r="H6" s="228"/>
    </row>
    <row r="7" spans="1:18" ht="11.25" customHeight="1">
      <c r="C7" s="71"/>
      <c r="D7" s="72"/>
      <c r="E7" s="72"/>
      <c r="F7" s="72"/>
      <c r="G7" s="228">
        <v>22</v>
      </c>
    </row>
    <row r="8" spans="1:18" ht="112.5">
      <c r="C8" s="71"/>
      <c r="D8" s="434" t="s">
        <v>25</v>
      </c>
      <c r="E8" s="484" t="s">
        <v>257</v>
      </c>
      <c r="F8" s="484" t="s">
        <v>159</v>
      </c>
      <c r="G8" s="321" t="s">
        <v>1471</v>
      </c>
      <c r="H8" s="478" t="s">
        <v>234</v>
      </c>
    </row>
    <row r="9" spans="1:18" ht="21" customHeight="1">
      <c r="C9" s="71"/>
      <c r="D9" s="434"/>
      <c r="E9" s="484"/>
      <c r="F9" s="484"/>
      <c r="G9" s="322" t="s">
        <v>223</v>
      </c>
      <c r="H9" s="479"/>
    </row>
    <row r="10" spans="1:18" ht="11.25" hidden="1" customHeight="1">
      <c r="C10" s="71"/>
      <c r="D10" s="74" t="s">
        <v>26</v>
      </c>
      <c r="E10" s="74" t="s">
        <v>0</v>
      </c>
      <c r="F10" s="74" t="s">
        <v>1</v>
      </c>
      <c r="G10" s="227" t="str">
        <f>G1&amp;".1"</f>
        <v>4.1</v>
      </c>
      <c r="H10" s="319"/>
    </row>
    <row r="11" spans="1:18" ht="22.5">
      <c r="A11" s="18"/>
      <c r="C11" s="39"/>
      <c r="D11" s="173">
        <v>1</v>
      </c>
      <c r="E11" s="224" t="s">
        <v>160</v>
      </c>
      <c r="F11" s="173" t="s">
        <v>255</v>
      </c>
      <c r="G11" s="323">
        <v>0</v>
      </c>
      <c r="H11" s="319" t="s">
        <v>341</v>
      </c>
    </row>
    <row r="12" spans="1:18" ht="22.5">
      <c r="A12" s="18"/>
      <c r="C12" s="39"/>
      <c r="D12" s="173">
        <v>2</v>
      </c>
      <c r="E12" s="225" t="s">
        <v>161</v>
      </c>
      <c r="F12" s="258" t="s">
        <v>255</v>
      </c>
      <c r="G12" s="323">
        <v>0</v>
      </c>
      <c r="H12" s="319" t="s">
        <v>342</v>
      </c>
    </row>
    <row r="13" spans="1:18" ht="22.5">
      <c r="A13" s="18"/>
      <c r="C13" s="39"/>
      <c r="D13" s="173">
        <v>3</v>
      </c>
      <c r="E13" s="225" t="s">
        <v>171</v>
      </c>
      <c r="F13" s="258" t="s">
        <v>255</v>
      </c>
      <c r="G13" s="323">
        <v>0</v>
      </c>
      <c r="H13" s="319" t="s">
        <v>343</v>
      </c>
    </row>
    <row r="14" spans="1:18" ht="45">
      <c r="A14" s="18"/>
      <c r="C14" s="39"/>
      <c r="D14" s="258">
        <v>4</v>
      </c>
      <c r="E14" s="260" t="s">
        <v>254</v>
      </c>
      <c r="F14" s="258" t="s">
        <v>265</v>
      </c>
      <c r="G14" s="356"/>
      <c r="H14" s="319" t="s">
        <v>346</v>
      </c>
    </row>
    <row r="15" spans="1:18" ht="67.5">
      <c r="A15" s="18"/>
      <c r="C15" s="39"/>
      <c r="D15" s="258">
        <v>5</v>
      </c>
      <c r="E15" s="260" t="s">
        <v>340</v>
      </c>
      <c r="F15" s="258" t="s">
        <v>71</v>
      </c>
      <c r="G15" s="324">
        <f>SUM(G16:G18)</f>
        <v>12</v>
      </c>
      <c r="H15" s="319" t="s">
        <v>345</v>
      </c>
    </row>
    <row r="16" spans="1:18" ht="15" hidden="1" customHeight="1">
      <c r="D16" s="72" t="s">
        <v>256</v>
      </c>
      <c r="E16" s="223"/>
      <c r="F16" s="72"/>
      <c r="G16" s="72"/>
    </row>
    <row r="17" spans="1:18" ht="56.25">
      <c r="C17" s="154"/>
      <c r="D17" s="326" t="s">
        <v>283</v>
      </c>
      <c r="E17" s="358" t="s">
        <v>1474</v>
      </c>
      <c r="F17" s="365" t="s">
        <v>71</v>
      </c>
      <c r="G17" s="327">
        <v>12</v>
      </c>
      <c r="H17" s="319" t="s">
        <v>344</v>
      </c>
    </row>
    <row r="18" spans="1:18" ht="11.25">
      <c r="A18" s="18"/>
      <c r="C18" s="18"/>
      <c r="D18" s="277"/>
      <c r="E18" s="181" t="s">
        <v>347</v>
      </c>
      <c r="F18" s="320"/>
      <c r="G18" s="320"/>
      <c r="H18" s="325"/>
      <c r="R18" s="18"/>
    </row>
  </sheetData>
  <sheetProtection password="FA9C" sheet="1" objects="1" scenarios="1" formatColumns="0" formatRows="0"/>
  <mergeCells count="6">
    <mergeCell ref="H8:H9"/>
    <mergeCell ref="D5:G5"/>
    <mergeCell ref="D6:G6"/>
    <mergeCell ref="D8:D9"/>
    <mergeCell ref="E8:E9"/>
    <mergeCell ref="F8:F9"/>
  </mergeCells>
  <dataValidations count="6">
    <dataValidation type="textLength" operator="lessThanOrEqual" allowBlank="1" showInputMessage="1" showErrorMessage="1" errorTitle="Ошибка" error="Допускается ввод не более 900 символов!" sqref="G14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1:G13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 G17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1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E2">
      <formula1>900</formula1>
    </dataValidation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8"/>
    <col min="22" max="16384" width="9.140625" style="7"/>
  </cols>
  <sheetData>
    <row r="1" spans="3:21" s="78" customFormat="1" hidden="1">
      <c r="C1" s="77"/>
      <c r="U1" s="247"/>
    </row>
    <row r="2" spans="3:21" s="78" customFormat="1" hidden="1">
      <c r="C2" s="77"/>
      <c r="U2" s="247"/>
    </row>
    <row r="3" spans="3:21" s="78" customFormat="1" hidden="1">
      <c r="C3" s="77"/>
      <c r="U3" s="247"/>
    </row>
    <row r="4" spans="3:21" s="78" customFormat="1" hidden="1">
      <c r="C4" s="77"/>
      <c r="U4" s="247"/>
    </row>
    <row r="5" spans="3:21" s="78" customFormat="1" hidden="1">
      <c r="C5" s="77"/>
      <c r="U5" s="247"/>
    </row>
    <row r="6" spans="3:21" s="78" customFormat="1" ht="10.5" customHeight="1">
      <c r="C6" s="79"/>
      <c r="D6" s="80"/>
      <c r="E6" s="80"/>
      <c r="U6" s="247"/>
    </row>
    <row r="7" spans="3:21" s="78" customFormat="1" ht="20.100000000000001" customHeight="1">
      <c r="C7" s="79"/>
      <c r="D7" s="492" t="s">
        <v>162</v>
      </c>
      <c r="E7" s="492"/>
      <c r="U7" s="247"/>
    </row>
    <row r="8" spans="3:21" s="78" customFormat="1" ht="15" customHeight="1">
      <c r="C8" s="79"/>
      <c r="D8" s="493" t="str">
        <f>IF(org=0,"Не определено",org)</f>
        <v>ООО "КарьерАвтоСтрой"</v>
      </c>
      <c r="E8" s="493"/>
      <c r="U8" s="247"/>
    </row>
    <row r="9" spans="3:21" s="78" customFormat="1" ht="6.95" customHeight="1">
      <c r="C9" s="79"/>
      <c r="D9" s="80"/>
      <c r="E9" s="80"/>
      <c r="U9" s="247"/>
    </row>
    <row r="10" spans="3:21" s="78" customFormat="1" ht="22.5" customHeight="1">
      <c r="C10" s="79"/>
      <c r="D10" s="49" t="s">
        <v>25</v>
      </c>
      <c r="E10" s="48" t="s">
        <v>121</v>
      </c>
      <c r="U10" s="247"/>
    </row>
    <row r="11" spans="3:21" s="78" customFormat="1" ht="11.25" customHeight="1">
      <c r="C11" s="79"/>
      <c r="D11" s="74" t="s">
        <v>26</v>
      </c>
      <c r="E11" s="74" t="s">
        <v>0</v>
      </c>
      <c r="U11" s="247"/>
    </row>
    <row r="12" spans="3:21" s="78" customFormat="1" ht="15" hidden="1" customHeight="1">
      <c r="C12" s="79"/>
      <c r="D12" s="81">
        <v>0</v>
      </c>
      <c r="E12" s="50"/>
      <c r="U12" s="247"/>
    </row>
    <row r="13" spans="3:21" s="78" customFormat="1" ht="14.1" customHeight="1">
      <c r="C13" s="82"/>
      <c r="D13" s="81">
        <v>1</v>
      </c>
      <c r="E13" s="51"/>
      <c r="U13" s="247"/>
    </row>
    <row r="14" spans="3:21" s="78" customFormat="1" ht="15" customHeight="1">
      <c r="C14" s="79"/>
      <c r="D14" s="87"/>
      <c r="E14" s="88" t="s">
        <v>172</v>
      </c>
      <c r="U14" s="247"/>
    </row>
    <row r="15" spans="3:21" s="78" customFormat="1" ht="11.25" customHeight="1">
      <c r="C15" s="77"/>
      <c r="U15" s="247"/>
    </row>
    <row r="16" spans="3:21" s="78" customFormat="1">
      <c r="C16" s="77"/>
      <c r="D16" s="151"/>
      <c r="E16" s="83"/>
      <c r="F16" s="83"/>
      <c r="G16" s="84"/>
      <c r="H16" s="84"/>
      <c r="I16" s="84"/>
      <c r="U16" s="247"/>
    </row>
  </sheetData>
  <sheetProtection password="FA9C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62" hidden="1" customWidth="1"/>
    <col min="2" max="2" width="9.140625" style="263" hidden="1" customWidth="1"/>
    <col min="3" max="3" width="3.7109375" style="264" customWidth="1"/>
    <col min="4" max="4" width="7" style="265" bestFit="1" customWidth="1"/>
    <col min="5" max="5" width="11.28515625" style="265" customWidth="1"/>
    <col min="6" max="6" width="41" style="265" customWidth="1"/>
    <col min="7" max="7" width="18" style="265" customWidth="1"/>
    <col min="8" max="8" width="13.140625" style="265" customWidth="1"/>
    <col min="9" max="9" width="11.42578125" style="265" customWidth="1"/>
    <col min="10" max="10" width="42.140625" style="265" customWidth="1"/>
    <col min="11" max="11" width="115.7109375" style="265" customWidth="1"/>
    <col min="12" max="12" width="3.7109375" style="265" customWidth="1"/>
    <col min="13" max="16384" width="9.140625" style="265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2"/>
      <c r="C5" s="39"/>
      <c r="D5" s="497" t="s">
        <v>232</v>
      </c>
      <c r="E5" s="497"/>
      <c r="F5" s="497"/>
      <c r="G5" s="497"/>
      <c r="H5" s="497"/>
      <c r="I5" s="497"/>
      <c r="J5" s="497"/>
      <c r="K5" s="266"/>
    </row>
    <row r="6" spans="1:14" s="288" customFormat="1" ht="3" hidden="1" customHeight="1">
      <c r="A6" s="284"/>
      <c r="B6" s="285"/>
      <c r="C6" s="286"/>
      <c r="D6" s="287"/>
      <c r="E6" s="287"/>
      <c r="G6" s="287"/>
      <c r="H6" s="287"/>
      <c r="I6" s="287"/>
      <c r="J6" s="287"/>
      <c r="K6" s="287"/>
    </row>
    <row r="7" spans="1:14" s="284" customFormat="1" ht="3" customHeight="1">
      <c r="B7" s="285"/>
      <c r="C7" s="286"/>
      <c r="D7" s="289"/>
      <c r="E7" s="289"/>
      <c r="G7" s="289"/>
      <c r="H7" s="289"/>
      <c r="I7" s="289"/>
      <c r="J7" s="289"/>
      <c r="K7" s="289"/>
      <c r="L7" s="290"/>
    </row>
    <row r="8" spans="1:14" s="288" customFormat="1">
      <c r="A8" s="284"/>
      <c r="B8" s="285"/>
      <c r="C8" s="286"/>
      <c r="D8" s="498" t="s">
        <v>233</v>
      </c>
      <c r="E8" s="498"/>
      <c r="F8" s="498"/>
      <c r="G8" s="498"/>
      <c r="H8" s="498"/>
      <c r="I8" s="498"/>
      <c r="J8" s="498"/>
      <c r="K8" s="498" t="s">
        <v>234</v>
      </c>
    </row>
    <row r="9" spans="1:14" s="288" customFormat="1">
      <c r="A9" s="284"/>
      <c r="B9" s="285"/>
      <c r="C9" s="286"/>
      <c r="D9" s="498" t="s">
        <v>25</v>
      </c>
      <c r="E9" s="498" t="s">
        <v>235</v>
      </c>
      <c r="F9" s="498"/>
      <c r="G9" s="498" t="s">
        <v>236</v>
      </c>
      <c r="H9" s="498"/>
      <c r="I9" s="498"/>
      <c r="J9" s="498"/>
      <c r="K9" s="498"/>
    </row>
    <row r="10" spans="1:14" s="288" customFormat="1" ht="22.5">
      <c r="A10" s="284"/>
      <c r="B10" s="285"/>
      <c r="C10" s="286"/>
      <c r="D10" s="498"/>
      <c r="E10" s="256" t="s">
        <v>237</v>
      </c>
      <c r="F10" s="256" t="s">
        <v>148</v>
      </c>
      <c r="G10" s="256" t="s">
        <v>148</v>
      </c>
      <c r="H10" s="256" t="s">
        <v>237</v>
      </c>
      <c r="I10" s="256" t="s">
        <v>238</v>
      </c>
      <c r="J10" s="256" t="s">
        <v>239</v>
      </c>
      <c r="K10" s="498"/>
    </row>
    <row r="11" spans="1:14" s="288" customFormat="1" ht="12" customHeight="1">
      <c r="A11" s="284"/>
      <c r="B11" s="285"/>
      <c r="C11" s="286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>
      <c r="A12" s="267" t="s">
        <v>1</v>
      </c>
      <c r="B12" s="268" t="s">
        <v>144</v>
      </c>
      <c r="C12" s="269"/>
      <c r="D12" s="270" t="s">
        <v>26</v>
      </c>
      <c r="E12" s="271"/>
      <c r="F12" s="272"/>
      <c r="G12" s="272"/>
      <c r="H12" s="272"/>
      <c r="I12" s="273"/>
      <c r="J12" s="274"/>
      <c r="K12" s="494" t="s">
        <v>240</v>
      </c>
      <c r="M12" s="275" t="str">
        <f>IF(ISERROR(INDEX(kind_of_nameforms,MATCH(E12,kind_of_forms,0),1)),"",INDEX(kind_of_nameforms,MATCH(E12,kind_of_forms,0),1))</f>
        <v/>
      </c>
      <c r="N12" s="276"/>
    </row>
    <row r="13" spans="1:14" ht="15" customHeight="1">
      <c r="A13" s="265"/>
      <c r="B13" s="265"/>
      <c r="C13" s="265"/>
      <c r="D13" s="277"/>
      <c r="E13" s="278" t="s">
        <v>172</v>
      </c>
      <c r="F13" s="279"/>
      <c r="G13" s="279"/>
      <c r="H13" s="279"/>
      <c r="I13" s="279"/>
      <c r="J13" s="280"/>
      <c r="K13" s="495"/>
    </row>
    <row r="14" spans="1:14" ht="3" customHeight="1">
      <c r="A14" s="265"/>
      <c r="B14" s="265"/>
      <c r="C14" s="265"/>
    </row>
    <row r="15" spans="1:14" ht="27.75" customHeight="1">
      <c r="E15" s="496" t="s">
        <v>241</v>
      </c>
      <c r="F15" s="496"/>
      <c r="G15" s="496"/>
      <c r="H15" s="496"/>
      <c r="I15" s="496"/>
      <c r="J15" s="496"/>
    </row>
  </sheetData>
  <sheetProtection password="FA9C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8"/>
    <col min="13" max="16384" width="9.140625" style="7"/>
  </cols>
  <sheetData>
    <row r="1" spans="3:12" s="78" customFormat="1" hidden="1">
      <c r="C1" s="85"/>
      <c r="L1" s="247"/>
    </row>
    <row r="2" spans="3:12" s="78" customFormat="1" hidden="1">
      <c r="C2" s="85"/>
      <c r="L2" s="247"/>
    </row>
    <row r="3" spans="3:12" s="78" customFormat="1" hidden="1">
      <c r="C3" s="85"/>
      <c r="L3" s="247"/>
    </row>
    <row r="4" spans="3:12" s="78" customFormat="1" hidden="1">
      <c r="C4" s="85"/>
      <c r="L4" s="247"/>
    </row>
    <row r="5" spans="3:12" s="78" customFormat="1" hidden="1">
      <c r="C5" s="85"/>
      <c r="L5" s="247"/>
    </row>
    <row r="6" spans="3:12" s="78" customFormat="1" ht="10.5" customHeight="1">
      <c r="C6" s="86"/>
      <c r="D6" s="80"/>
      <c r="E6" s="80"/>
      <c r="L6" s="247"/>
    </row>
    <row r="7" spans="3:12" s="78" customFormat="1" ht="20.100000000000001" customHeight="1">
      <c r="C7" s="86"/>
      <c r="D7" s="499" t="s">
        <v>6</v>
      </c>
      <c r="E7" s="499"/>
      <c r="L7" s="247"/>
    </row>
    <row r="8" spans="3:12" s="78" customFormat="1" ht="15" customHeight="1">
      <c r="C8" s="86"/>
      <c r="D8" s="493" t="str">
        <f>IF(org=0,"Не определено",org)</f>
        <v>ООО "КарьерАвтоСтрой"</v>
      </c>
      <c r="E8" s="493"/>
      <c r="L8" s="247"/>
    </row>
    <row r="9" spans="3:12" s="78" customFormat="1" ht="6.95" customHeight="1">
      <c r="C9" s="86"/>
      <c r="D9" s="80"/>
      <c r="E9" s="80"/>
      <c r="L9" s="247"/>
    </row>
    <row r="10" spans="3:12" s="78" customFormat="1" ht="22.5" customHeight="1">
      <c r="C10" s="86"/>
      <c r="D10" s="49" t="s">
        <v>25</v>
      </c>
      <c r="E10" s="48" t="s">
        <v>29</v>
      </c>
      <c r="L10" s="247"/>
    </row>
    <row r="11" spans="3:12" s="78" customFormat="1" ht="11.25" customHeight="1">
      <c r="C11" s="86"/>
      <c r="D11" s="74" t="s">
        <v>26</v>
      </c>
      <c r="E11" s="74" t="s">
        <v>0</v>
      </c>
      <c r="L11" s="247"/>
    </row>
    <row r="12" spans="3:12" s="78" customFormat="1" ht="15" hidden="1" customHeight="1">
      <c r="C12" s="86"/>
      <c r="D12" s="81">
        <v>0</v>
      </c>
      <c r="E12" s="50"/>
      <c r="L12" s="247"/>
    </row>
    <row r="13" spans="3:12" s="78" customFormat="1" ht="15" customHeight="1">
      <c r="C13" s="86"/>
      <c r="D13" s="87"/>
      <c r="E13" s="88" t="s">
        <v>30</v>
      </c>
      <c r="L13" s="247"/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ListCheck"/>
  <dimension ref="B1:E4"/>
  <sheetViews>
    <sheetView showGridLines="0" zoomScaleNormal="100" workbookViewId="0"/>
  </sheetViews>
  <sheetFormatPr defaultRowHeight="11.2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/>
    <row r="2" spans="2:5" ht="20.100000000000001" customHeight="1">
      <c r="B2" s="500" t="s">
        <v>7</v>
      </c>
      <c r="C2" s="500"/>
      <c r="D2" s="500"/>
      <c r="E2" s="500"/>
    </row>
    <row r="3" spans="2:5" ht="6.95" customHeight="1"/>
    <row r="4" spans="2:5" ht="21.75" customHeight="1">
      <c r="B4" s="191" t="s">
        <v>118</v>
      </c>
      <c r="C4" s="191" t="s">
        <v>119</v>
      </c>
      <c r="D4" s="191" t="s">
        <v>24</v>
      </c>
      <c r="E4" s="190" t="s">
        <v>16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372"/>
  </cols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AllSheetsInThisWorkbook">
    <tabColor indexed="47"/>
  </sheetPr>
  <dimension ref="A1:B287"/>
  <sheetViews>
    <sheetView showGridLines="0" zoomScaleNormal="100" workbookViewId="0"/>
  </sheetViews>
  <sheetFormatPr defaultRowHeight="11.25"/>
  <cols>
    <col min="1" max="1" width="36.28515625" style="56" customWidth="1"/>
    <col min="2" max="2" width="21.140625" style="56" customWidth="1"/>
    <col min="3" max="16384" width="9.140625" style="55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87</v>
      </c>
    </row>
    <row r="3" spans="1:2">
      <c r="A3" t="s">
        <v>75</v>
      </c>
      <c r="B3" t="s">
        <v>82</v>
      </c>
    </row>
    <row r="4" spans="1:2">
      <c r="A4" t="s">
        <v>11</v>
      </c>
      <c r="B4" t="s">
        <v>77</v>
      </c>
    </row>
    <row r="5" spans="1:2">
      <c r="A5" t="s">
        <v>153</v>
      </c>
      <c r="B5" t="s">
        <v>78</v>
      </c>
    </row>
    <row r="6" spans="1:2">
      <c r="A6" t="s">
        <v>154</v>
      </c>
      <c r="B6" t="s">
        <v>138</v>
      </c>
    </row>
    <row r="7" spans="1:2">
      <c r="A7" t="s">
        <v>381</v>
      </c>
      <c r="B7" t="s">
        <v>81</v>
      </c>
    </row>
    <row r="8" spans="1:2">
      <c r="A8" t="s">
        <v>382</v>
      </c>
      <c r="B8" t="s">
        <v>79</v>
      </c>
    </row>
    <row r="9" spans="1:2">
      <c r="A9" t="s">
        <v>348</v>
      </c>
      <c r="B9" t="s">
        <v>80</v>
      </c>
    </row>
    <row r="10" spans="1:2">
      <c r="A10" t="s">
        <v>124</v>
      </c>
      <c r="B10" t="s">
        <v>89</v>
      </c>
    </row>
    <row r="11" spans="1:2">
      <c r="A11" t="s">
        <v>280</v>
      </c>
      <c r="B11" t="s">
        <v>90</v>
      </c>
    </row>
    <row r="12" spans="1:2">
      <c r="A12" t="s">
        <v>6</v>
      </c>
      <c r="B12" t="s">
        <v>91</v>
      </c>
    </row>
    <row r="13" spans="1:2">
      <c r="A13" t="s">
        <v>76</v>
      </c>
      <c r="B13" t="s">
        <v>125</v>
      </c>
    </row>
    <row r="14" spans="1:2">
      <c r="A14"/>
      <c r="B14" t="s">
        <v>281</v>
      </c>
    </row>
    <row r="15" spans="1:2">
      <c r="A15"/>
      <c r="B15" t="s">
        <v>383</v>
      </c>
    </row>
    <row r="16" spans="1:2">
      <c r="A16"/>
      <c r="B16" t="s">
        <v>163</v>
      </c>
    </row>
    <row r="17" spans="1:2">
      <c r="A17"/>
      <c r="B17" t="s">
        <v>164</v>
      </c>
    </row>
    <row r="18" spans="1:2">
      <c r="A18"/>
      <c r="B18" t="s">
        <v>137</v>
      </c>
    </row>
    <row r="19" spans="1:2">
      <c r="A19"/>
      <c r="B19" t="s">
        <v>97</v>
      </c>
    </row>
    <row r="20" spans="1:2">
      <c r="A20"/>
      <c r="B20" t="s">
        <v>106</v>
      </c>
    </row>
    <row r="21" spans="1:2">
      <c r="A21"/>
      <c r="B21" t="s">
        <v>111</v>
      </c>
    </row>
    <row r="22" spans="1:2">
      <c r="A22"/>
      <c r="B22" t="s">
        <v>112</v>
      </c>
    </row>
    <row r="23" spans="1:2">
      <c r="A23"/>
      <c r="B23" t="s">
        <v>107</v>
      </c>
    </row>
    <row r="24" spans="1:2">
      <c r="A24"/>
      <c r="B24" t="s">
        <v>126</v>
      </c>
    </row>
    <row r="25" spans="1:2">
      <c r="A25"/>
      <c r="B25" t="s">
        <v>83</v>
      </c>
    </row>
    <row r="26" spans="1:2">
      <c r="A26"/>
      <c r="B26" t="s">
        <v>84</v>
      </c>
    </row>
    <row r="27" spans="1:2">
      <c r="A27"/>
      <c r="B27" t="s">
        <v>85</v>
      </c>
    </row>
    <row r="28" spans="1:2">
      <c r="A28"/>
      <c r="B28" t="s">
        <v>86</v>
      </c>
    </row>
    <row r="29" spans="1:2">
      <c r="A29"/>
      <c r="B29" t="s">
        <v>88</v>
      </c>
    </row>
    <row r="30" spans="1:2">
      <c r="A30"/>
      <c r="B30" t="s">
        <v>92</v>
      </c>
    </row>
    <row r="31" spans="1:2">
      <c r="A31"/>
      <c r="B31" t="s">
        <v>93</v>
      </c>
    </row>
    <row r="32" spans="1:2">
      <c r="A32"/>
      <c r="B32" t="s">
        <v>94</v>
      </c>
    </row>
    <row r="33" spans="1:2">
      <c r="A33"/>
      <c r="B33" t="s">
        <v>95</v>
      </c>
    </row>
    <row r="34" spans="1:2">
      <c r="A34"/>
      <c r="B34" t="s">
        <v>282</v>
      </c>
    </row>
    <row r="35" spans="1:2">
      <c r="A35"/>
      <c r="B35" t="s">
        <v>96</v>
      </c>
    </row>
    <row r="36" spans="1:2">
      <c r="A36"/>
      <c r="B36" t="s">
        <v>204</v>
      </c>
    </row>
    <row r="37" spans="1:2">
      <c r="A37"/>
      <c r="B37" t="s">
        <v>98</v>
      </c>
    </row>
    <row r="38" spans="1:2">
      <c r="A38"/>
      <c r="B38" t="s">
        <v>165</v>
      </c>
    </row>
    <row r="39" spans="1:2">
      <c r="A39"/>
      <c r="B39" t="s">
        <v>128</v>
      </c>
    </row>
    <row r="40" spans="1:2">
      <c r="A40"/>
      <c r="B40" t="s">
        <v>136</v>
      </c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4" width="30.28515625" style="61" customWidth="1"/>
    <col min="15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N1" s="366" t="s">
        <v>351</v>
      </c>
      <c r="S1" s="501" t="s">
        <v>243</v>
      </c>
      <c r="T1" s="501"/>
    </row>
    <row r="2" spans="1:20" ht="25.5">
      <c r="A2" s="357" t="s">
        <v>176</v>
      </c>
      <c r="C2" s="23">
        <v>2013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 t="s">
        <v>329</v>
      </c>
      <c r="M2" s="31" t="s">
        <v>229</v>
      </c>
      <c r="N2" s="367" t="s">
        <v>352</v>
      </c>
      <c r="S2" s="291" t="s">
        <v>244</v>
      </c>
      <c r="T2" s="292" t="s">
        <v>245</v>
      </c>
    </row>
    <row r="3" spans="1:20" ht="90">
      <c r="A3" s="357" t="s">
        <v>177</v>
      </c>
      <c r="C3" s="23">
        <v>2014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 t="s">
        <v>330</v>
      </c>
      <c r="M3" s="31" t="s">
        <v>230</v>
      </c>
      <c r="N3" s="367" t="s">
        <v>353</v>
      </c>
      <c r="S3" s="293" t="s">
        <v>348</v>
      </c>
      <c r="T3" s="364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</row>
    <row r="4" spans="1:20" ht="42.75">
      <c r="A4" s="357" t="s">
        <v>284</v>
      </c>
      <c r="C4" s="23">
        <v>2015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 t="s">
        <v>331</v>
      </c>
      <c r="M4" s="31"/>
      <c r="N4" s="367" t="s">
        <v>354</v>
      </c>
    </row>
    <row r="5" spans="1:20" ht="42.75">
      <c r="A5" s="357" t="s">
        <v>219</v>
      </c>
      <c r="C5" s="23">
        <v>2016</v>
      </c>
      <c r="E5" s="24" t="s">
        <v>37</v>
      </c>
      <c r="F5" s="24" t="s">
        <v>60</v>
      </c>
      <c r="K5" s="22" t="s">
        <v>55</v>
      </c>
      <c r="L5" s="58"/>
      <c r="M5" s="31"/>
      <c r="N5" s="367" t="s">
        <v>355</v>
      </c>
    </row>
    <row r="6" spans="1:20">
      <c r="A6" s="357" t="s">
        <v>206</v>
      </c>
      <c r="C6" s="23">
        <v>2017</v>
      </c>
      <c r="E6" s="24" t="s">
        <v>38</v>
      </c>
      <c r="F6" s="26"/>
      <c r="K6" s="61"/>
      <c r="L6" s="61"/>
    </row>
    <row r="7" spans="1:20" ht="12.75">
      <c r="A7" s="357" t="s">
        <v>285</v>
      </c>
      <c r="C7" s="23">
        <v>2018</v>
      </c>
      <c r="E7" s="24" t="s">
        <v>39</v>
      </c>
      <c r="F7" s="26"/>
      <c r="K7" s="68"/>
      <c r="L7" s="61"/>
    </row>
    <row r="8" spans="1:20">
      <c r="A8" s="357" t="s">
        <v>286</v>
      </c>
      <c r="C8" s="23">
        <v>2019</v>
      </c>
      <c r="E8" s="24" t="s">
        <v>40</v>
      </c>
      <c r="F8" s="26"/>
      <c r="K8" s="69" t="s">
        <v>127</v>
      </c>
    </row>
    <row r="9" spans="1:20">
      <c r="A9" s="357" t="s">
        <v>178</v>
      </c>
      <c r="C9" s="23">
        <v>2020</v>
      </c>
      <c r="E9" s="24" t="s">
        <v>41</v>
      </c>
      <c r="F9" s="26"/>
      <c r="K9" s="67"/>
    </row>
    <row r="10" spans="1:20" ht="12.75">
      <c r="A10" s="357" t="s">
        <v>287</v>
      </c>
      <c r="E10" s="24" t="s">
        <v>42</v>
      </c>
      <c r="F10" s="26"/>
      <c r="K10" s="68"/>
    </row>
    <row r="11" spans="1:20">
      <c r="A11" s="357" t="s">
        <v>288</v>
      </c>
      <c r="E11" s="24" t="s">
        <v>43</v>
      </c>
      <c r="F11" s="26"/>
      <c r="K11" s="70"/>
    </row>
    <row r="12" spans="1:20">
      <c r="A12" s="357" t="s">
        <v>289</v>
      </c>
      <c r="E12" s="24" t="s">
        <v>44</v>
      </c>
      <c r="F12" s="26"/>
    </row>
    <row r="13" spans="1:20">
      <c r="A13" s="357" t="s">
        <v>290</v>
      </c>
      <c r="E13" s="24" t="s">
        <v>45</v>
      </c>
      <c r="F13" s="26"/>
    </row>
    <row r="14" spans="1:20">
      <c r="A14" s="357" t="s">
        <v>291</v>
      </c>
    </row>
    <row r="15" spans="1:20">
      <c r="A15" s="357" t="s">
        <v>215</v>
      </c>
    </row>
    <row r="16" spans="1:20">
      <c r="A16" s="357" t="s">
        <v>207</v>
      </c>
      <c r="C16" s="146"/>
      <c r="D16" s="139"/>
      <c r="E16" s="139"/>
      <c r="G16" s="217" t="s">
        <v>167</v>
      </c>
    </row>
    <row r="17" spans="1:7">
      <c r="A17" s="357" t="s">
        <v>292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01.04.2020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30.06.2020</v>
      </c>
      <c r="G17" s="218" t="s">
        <v>1256</v>
      </c>
    </row>
    <row r="18" spans="1:7">
      <c r="A18" s="357" t="s">
        <v>293</v>
      </c>
      <c r="C18" s="142"/>
      <c r="D18" s="143"/>
      <c r="E18" s="143"/>
      <c r="G18" s="146"/>
    </row>
    <row r="19" spans="1:7" ht="22.5">
      <c r="A19" s="357" t="s">
        <v>294</v>
      </c>
      <c r="C19" s="146"/>
      <c r="D19" s="139"/>
      <c r="E19" s="139"/>
      <c r="G19" s="217" t="s">
        <v>170</v>
      </c>
    </row>
    <row r="20" spans="1:7" ht="22.5">
      <c r="A20" s="357" t="s">
        <v>179</v>
      </c>
      <c r="C20" s="144" t="s">
        <v>132</v>
      </c>
      <c r="D20" s="145"/>
      <c r="E20" s="145"/>
      <c r="G20" s="69" t="b">
        <v>1</v>
      </c>
    </row>
    <row r="21" spans="1:7">
      <c r="A21" s="357" t="s">
        <v>180</v>
      </c>
    </row>
    <row r="22" spans="1:7">
      <c r="A22" s="357" t="s">
        <v>181</v>
      </c>
    </row>
    <row r="23" spans="1:7">
      <c r="A23" s="357" t="s">
        <v>295</v>
      </c>
    </row>
    <row r="24" spans="1:7">
      <c r="A24" s="357" t="s">
        <v>296</v>
      </c>
    </row>
    <row r="25" spans="1:7">
      <c r="A25" s="357" t="s">
        <v>182</v>
      </c>
    </row>
    <row r="26" spans="1:7">
      <c r="A26" s="357" t="s">
        <v>297</v>
      </c>
    </row>
    <row r="27" spans="1:7">
      <c r="A27" s="357" t="s">
        <v>183</v>
      </c>
    </row>
    <row r="28" spans="1:7">
      <c r="A28" s="357" t="s">
        <v>216</v>
      </c>
    </row>
    <row r="29" spans="1:7">
      <c r="A29" s="357" t="s">
        <v>208</v>
      </c>
    </row>
    <row r="30" spans="1:7">
      <c r="A30" s="357" t="s">
        <v>298</v>
      </c>
    </row>
    <row r="31" spans="1:7">
      <c r="A31" s="357" t="s">
        <v>299</v>
      </c>
    </row>
    <row r="32" spans="1:7">
      <c r="A32" s="357" t="s">
        <v>184</v>
      </c>
    </row>
    <row r="33" spans="1:1">
      <c r="A33" s="357" t="s">
        <v>300</v>
      </c>
    </row>
    <row r="34" spans="1:1">
      <c r="A34" s="357" t="s">
        <v>301</v>
      </c>
    </row>
    <row r="35" spans="1:1">
      <c r="A35" s="357" t="s">
        <v>302</v>
      </c>
    </row>
    <row r="36" spans="1:1">
      <c r="A36" s="357" t="s">
        <v>303</v>
      </c>
    </row>
    <row r="37" spans="1:1">
      <c r="A37" s="357" t="s">
        <v>304</v>
      </c>
    </row>
    <row r="38" spans="1:1">
      <c r="A38" s="357" t="s">
        <v>209</v>
      </c>
    </row>
    <row r="39" spans="1:1">
      <c r="A39" s="357" t="s">
        <v>305</v>
      </c>
    </row>
    <row r="40" spans="1:1">
      <c r="A40" s="357" t="s">
        <v>185</v>
      </c>
    </row>
    <row r="41" spans="1:1">
      <c r="A41" s="357" t="s">
        <v>186</v>
      </c>
    </row>
    <row r="42" spans="1:1">
      <c r="A42" s="357" t="s">
        <v>187</v>
      </c>
    </row>
    <row r="43" spans="1:1">
      <c r="A43" s="357" t="s">
        <v>306</v>
      </c>
    </row>
    <row r="44" spans="1:1">
      <c r="A44" s="357" t="s">
        <v>307</v>
      </c>
    </row>
    <row r="45" spans="1:1">
      <c r="A45" s="357" t="s">
        <v>210</v>
      </c>
    </row>
    <row r="46" spans="1:1">
      <c r="A46" s="357" t="s">
        <v>308</v>
      </c>
    </row>
    <row r="47" spans="1:1">
      <c r="A47" s="357" t="s">
        <v>309</v>
      </c>
    </row>
    <row r="48" spans="1:1">
      <c r="A48" s="357" t="s">
        <v>310</v>
      </c>
    </row>
    <row r="49" spans="1:1">
      <c r="A49" s="357" t="s">
        <v>311</v>
      </c>
    </row>
    <row r="50" spans="1:1">
      <c r="A50" s="357" t="s">
        <v>188</v>
      </c>
    </row>
    <row r="51" spans="1:1">
      <c r="A51" s="357" t="s">
        <v>189</v>
      </c>
    </row>
    <row r="52" spans="1:1">
      <c r="A52" s="357" t="s">
        <v>217</v>
      </c>
    </row>
    <row r="53" spans="1:1">
      <c r="A53" s="357" t="s">
        <v>312</v>
      </c>
    </row>
    <row r="54" spans="1:1">
      <c r="A54" s="357" t="s">
        <v>220</v>
      </c>
    </row>
    <row r="55" spans="1:1">
      <c r="A55" s="357" t="s">
        <v>190</v>
      </c>
    </row>
    <row r="56" spans="1:1">
      <c r="A56" s="357" t="s">
        <v>313</v>
      </c>
    </row>
    <row r="57" spans="1:1">
      <c r="A57" s="357" t="s">
        <v>191</v>
      </c>
    </row>
    <row r="58" spans="1:1">
      <c r="A58" s="357" t="s">
        <v>314</v>
      </c>
    </row>
    <row r="59" spans="1:1">
      <c r="A59" s="357" t="s">
        <v>315</v>
      </c>
    </row>
    <row r="60" spans="1:1">
      <c r="A60" s="357" t="s">
        <v>316</v>
      </c>
    </row>
    <row r="61" spans="1:1">
      <c r="A61" s="357" t="s">
        <v>317</v>
      </c>
    </row>
    <row r="62" spans="1:1">
      <c r="A62" s="357" t="s">
        <v>211</v>
      </c>
    </row>
    <row r="63" spans="1:1">
      <c r="A63" s="357" t="s">
        <v>318</v>
      </c>
    </row>
    <row r="64" spans="1:1">
      <c r="A64" s="357" t="s">
        <v>319</v>
      </c>
    </row>
    <row r="65" spans="1:1">
      <c r="A65" s="357" t="s">
        <v>221</v>
      </c>
    </row>
    <row r="66" spans="1:1">
      <c r="A66" s="357" t="s">
        <v>212</v>
      </c>
    </row>
    <row r="67" spans="1:1">
      <c r="A67" s="357" t="s">
        <v>192</v>
      </c>
    </row>
    <row r="68" spans="1:1">
      <c r="A68" s="357" t="s">
        <v>320</v>
      </c>
    </row>
    <row r="69" spans="1:1">
      <c r="A69" s="357" t="s">
        <v>321</v>
      </c>
    </row>
    <row r="70" spans="1:1">
      <c r="A70" s="357" t="s">
        <v>322</v>
      </c>
    </row>
    <row r="71" spans="1:1">
      <c r="A71" s="357" t="s">
        <v>323</v>
      </c>
    </row>
    <row r="72" spans="1:1">
      <c r="A72" s="357" t="s">
        <v>193</v>
      </c>
    </row>
    <row r="73" spans="1:1">
      <c r="A73" s="357" t="s">
        <v>324</v>
      </c>
    </row>
    <row r="74" spans="1:1">
      <c r="A74" s="357" t="s">
        <v>194</v>
      </c>
    </row>
    <row r="75" spans="1:1">
      <c r="A75" s="357" t="s">
        <v>195</v>
      </c>
    </row>
    <row r="76" spans="1:1">
      <c r="A76" s="357" t="s">
        <v>196</v>
      </c>
    </row>
    <row r="77" spans="1:1">
      <c r="A77" s="357" t="s">
        <v>197</v>
      </c>
    </row>
    <row r="78" spans="1:1">
      <c r="A78" s="357" t="s">
        <v>213</v>
      </c>
    </row>
    <row r="79" spans="1:1">
      <c r="A79" s="357" t="s">
        <v>218</v>
      </c>
    </row>
    <row r="80" spans="1:1">
      <c r="A80" s="357" t="s">
        <v>198</v>
      </c>
    </row>
    <row r="81" spans="1:1">
      <c r="A81" s="357" t="s">
        <v>199</v>
      </c>
    </row>
    <row r="82" spans="1:1">
      <c r="A82" s="357" t="s">
        <v>222</v>
      </c>
    </row>
    <row r="83" spans="1:1">
      <c r="A83" s="357" t="s">
        <v>325</v>
      </c>
    </row>
    <row r="84" spans="1:1">
      <c r="A84" s="357" t="s">
        <v>214</v>
      </c>
    </row>
    <row r="85" spans="1:1">
      <c r="A85" s="357" t="s">
        <v>326</v>
      </c>
    </row>
    <row r="86" spans="1:1">
      <c r="A86" s="357" t="s">
        <v>327</v>
      </c>
    </row>
    <row r="87" spans="1:1">
      <c r="A87" s="357" t="s">
        <v>328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modCheckCyan">
    <tabColor indexed="47"/>
  </sheetPr>
  <dimension ref="A2:A8"/>
  <sheetViews>
    <sheetView showGridLines="0" zoomScaleNormal="100" workbookViewId="0"/>
  </sheetViews>
  <sheetFormatPr defaultRowHeight="12.75"/>
  <cols>
    <col min="1" max="16384" width="9.140625" style="148"/>
  </cols>
  <sheetData>
    <row r="2" spans="1:1">
      <c r="A2" s="360">
        <f>IF('Сведения об изменении'!$E$13="",1,0)</f>
        <v>1</v>
      </c>
    </row>
    <row r="3" spans="1:1">
      <c r="A3" s="360">
        <f>IF(Дифференциация!$E$22="",1,0)</f>
        <v>0</v>
      </c>
    </row>
    <row r="4" spans="1:1">
      <c r="A4" s="360">
        <f>IF(Территории!$E$12="",1,0)</f>
        <v>0</v>
      </c>
    </row>
    <row r="5" spans="1:1">
      <c r="A5" s="360">
        <f>IF('Форма 4.6'!$G$11="",1,0)</f>
        <v>0</v>
      </c>
    </row>
    <row r="6" spans="1:1">
      <c r="A6" s="360">
        <f>IF('Форма 4.6'!$G$12="",1,0)</f>
        <v>0</v>
      </c>
    </row>
    <row r="7" spans="1:1">
      <c r="A7" s="360">
        <f>IF('Форма 4.6'!$G$13="",1,0)</f>
        <v>0</v>
      </c>
    </row>
    <row r="8" spans="1:1">
      <c r="A8" s="360">
        <f>IF('Форма 4.6'!$E$17="",1,0)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>
      <c r="B1" s="171" t="s">
        <v>153</v>
      </c>
      <c r="C1" s="150"/>
      <c r="D1" s="503"/>
      <c r="E1" s="503"/>
      <c r="F1" s="503"/>
      <c r="G1" s="503"/>
      <c r="H1" s="503"/>
      <c r="I1" s="503"/>
      <c r="J1" s="503"/>
      <c r="K1" s="503"/>
    </row>
    <row r="2" spans="1:11" ht="14.25">
      <c r="A2" s="150">
        <v>1</v>
      </c>
      <c r="B2" s="172" t="s">
        <v>146</v>
      </c>
      <c r="C2" s="150"/>
      <c r="D2" s="503"/>
      <c r="E2" s="503"/>
      <c r="F2" s="503"/>
      <c r="G2" s="503"/>
      <c r="H2" s="503"/>
      <c r="I2" s="503"/>
      <c r="J2" s="503"/>
      <c r="K2" s="503"/>
    </row>
    <row r="3" spans="1:11" ht="22.5">
      <c r="A3" s="150">
        <v>2</v>
      </c>
      <c r="B3" s="172" t="s">
        <v>147</v>
      </c>
      <c r="C3" s="150"/>
      <c r="D3" s="504"/>
      <c r="E3" s="504"/>
      <c r="F3" s="504"/>
      <c r="G3" s="504"/>
      <c r="H3" s="504"/>
      <c r="I3" s="504"/>
      <c r="J3" s="504"/>
      <c r="K3" s="504"/>
    </row>
    <row r="4" spans="1:11" ht="14.25">
      <c r="B4" s="171" t="s">
        <v>154</v>
      </c>
      <c r="C4" s="150"/>
      <c r="D4" s="505"/>
      <c r="E4" s="504"/>
      <c r="F4" s="504"/>
      <c r="G4" s="504"/>
      <c r="H4" s="504"/>
      <c r="I4" s="504"/>
      <c r="J4" s="504"/>
      <c r="K4" s="504"/>
    </row>
    <row r="5" spans="1:11" ht="33.75">
      <c r="A5" s="150">
        <v>1</v>
      </c>
      <c r="B5" s="172" t="s">
        <v>200</v>
      </c>
      <c r="C5" s="150"/>
      <c r="D5" s="502"/>
      <c r="E5" s="502"/>
      <c r="F5" s="502"/>
      <c r="G5" s="502"/>
      <c r="H5" s="502"/>
      <c r="I5" s="502"/>
      <c r="J5" s="502"/>
      <c r="K5" s="502"/>
    </row>
    <row r="6" spans="1:11" ht="22.5">
      <c r="A6" s="150">
        <v>2</v>
      </c>
      <c r="B6" s="172" t="s">
        <v>152</v>
      </c>
    </row>
    <row r="7" spans="1:11" ht="22.5">
      <c r="A7" s="150">
        <v>3</v>
      </c>
      <c r="B7" s="172" t="s">
        <v>338</v>
      </c>
    </row>
    <row r="8" spans="1:11" ht="56.25">
      <c r="A8" s="150">
        <v>4</v>
      </c>
      <c r="B8" s="172" t="s">
        <v>339</v>
      </c>
    </row>
    <row r="9" spans="1:11">
      <c r="B9" s="171" t="s">
        <v>124</v>
      </c>
    </row>
    <row r="10" spans="1:11" ht="22.5">
      <c r="A10" s="150">
        <v>1</v>
      </c>
      <c r="B10" s="172" t="s">
        <v>122</v>
      </c>
    </row>
    <row r="11" spans="1:11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50" customWidth="1"/>
    <col min="22" max="24" width="9.85546875" style="56" customWidth="1"/>
    <col min="25" max="16384" width="9.140625" style="56"/>
  </cols>
  <sheetData>
    <row r="3" spans="1:83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9"/>
      <c r="V3" s="17"/>
      <c r="W3" s="17"/>
    </row>
    <row r="5" spans="1:83" ht="15" customHeight="1">
      <c r="D5" s="230"/>
      <c r="E5" s="232"/>
    </row>
    <row r="7" spans="1:83">
      <c r="A7" s="17" t="s">
        <v>242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9"/>
      <c r="V7" s="17"/>
      <c r="W7" s="17"/>
    </row>
    <row r="9" spans="1:83" s="78" customFormat="1" ht="15" customHeight="1">
      <c r="C9" s="109"/>
      <c r="D9" s="230"/>
      <c r="E9" s="231"/>
      <c r="U9" s="247"/>
    </row>
    <row r="13" spans="1:83">
      <c r="A13" s="17" t="s">
        <v>173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9"/>
      <c r="V13" s="17"/>
      <c r="W13" s="17"/>
    </row>
    <row r="14" spans="1:83">
      <c r="D14" s="312"/>
      <c r="E14" s="312"/>
      <c r="F14" s="312"/>
      <c r="G14" s="312"/>
      <c r="H14" s="312"/>
      <c r="I14" s="312"/>
      <c r="J14" s="312"/>
      <c r="K14" s="312"/>
      <c r="L14" s="312"/>
    </row>
    <row r="15" spans="1:83" s="66" customFormat="1" ht="15" customHeight="1">
      <c r="A15" s="36"/>
      <c r="B15" s="179" t="s">
        <v>149</v>
      </c>
      <c r="C15" s="511"/>
      <c r="D15" s="434">
        <v>1</v>
      </c>
      <c r="E15" s="512"/>
      <c r="F15" s="313"/>
      <c r="G15" s="258">
        <v>0</v>
      </c>
      <c r="H15" s="314"/>
      <c r="I15" s="175"/>
      <c r="J15" s="315" t="s">
        <v>253</v>
      </c>
      <c r="K15" s="201"/>
      <c r="L15" s="222"/>
      <c r="M15" s="304">
        <f>mergeValue(H15)</f>
        <v>0</v>
      </c>
      <c r="N15" s="295"/>
      <c r="O15" s="295"/>
      <c r="P15" s="304" t="str">
        <f t="array" ref="P15">IF(ISERROR(MATCH(MID(Q15,1,250),MID(note_ter,1,250),0)),"n","y")</f>
        <v>y</v>
      </c>
      <c r="Q15" s="295"/>
      <c r="R15" s="304" t="str">
        <f>K15&amp;"("&amp;L15&amp;")"</f>
        <v>()</v>
      </c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>
      <c r="A16" s="36"/>
      <c r="B16" s="36"/>
      <c r="C16" s="511"/>
      <c r="D16" s="434"/>
      <c r="E16" s="512"/>
      <c r="F16" s="175"/>
      <c r="G16" s="185"/>
      <c r="H16" s="201" t="s">
        <v>50</v>
      </c>
      <c r="I16" s="185"/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>
      <c r="Q17" s="233"/>
    </row>
    <row r="18" spans="1:83">
      <c r="A18" s="17" t="s">
        <v>174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4"/>
      <c r="R18" s="17"/>
      <c r="S18" s="17"/>
      <c r="T18" s="17"/>
      <c r="U18" s="249"/>
      <c r="V18" s="17"/>
      <c r="W18" s="17"/>
    </row>
    <row r="19" spans="1:83">
      <c r="F19" s="312"/>
      <c r="G19" s="312"/>
      <c r="H19" s="312"/>
      <c r="I19" s="312"/>
      <c r="J19" s="312"/>
      <c r="K19" s="312"/>
      <c r="L19" s="312"/>
      <c r="Q19" s="233"/>
    </row>
    <row r="20" spans="1:83" s="66" customFormat="1" ht="15" customHeight="1">
      <c r="A20" s="36"/>
      <c r="B20" s="179" t="s">
        <v>149</v>
      </c>
      <c r="C20" s="513"/>
      <c r="D20" s="71"/>
      <c r="E20" s="316"/>
      <c r="F20" s="514"/>
      <c r="G20" s="434">
        <v>0</v>
      </c>
      <c r="H20" s="506"/>
      <c r="I20" s="175"/>
      <c r="J20" s="315" t="s">
        <v>253</v>
      </c>
      <c r="K20" s="201"/>
      <c r="L20" s="222"/>
      <c r="M20" s="304">
        <f>mergeValue(H20)</f>
        <v>0</v>
      </c>
      <c r="N20" s="295"/>
      <c r="O20" s="295"/>
      <c r="P20" s="295"/>
      <c r="Q20" s="295"/>
      <c r="R20" s="304" t="str">
        <f>K20&amp;"("&amp;L20&amp;")"</f>
        <v>()</v>
      </c>
      <c r="S20" s="179"/>
      <c r="T20" s="179"/>
      <c r="U20" s="239"/>
      <c r="V20" s="179"/>
      <c r="W20" s="179"/>
      <c r="X20" s="179"/>
      <c r="Y20" s="119"/>
      <c r="Z20" s="119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1"/>
      <c r="BS20" s="251"/>
      <c r="BT20" s="251"/>
      <c r="BU20" s="251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>
      <c r="A21" s="36"/>
      <c r="B21" s="36"/>
      <c r="C21" s="513"/>
      <c r="D21" s="71"/>
      <c r="E21" s="316"/>
      <c r="F21" s="514"/>
      <c r="G21" s="434"/>
      <c r="H21" s="506"/>
      <c r="I21" s="185"/>
      <c r="J21" s="185"/>
      <c r="K21" s="201" t="s">
        <v>49</v>
      </c>
      <c r="L21" s="222"/>
      <c r="M21" s="295"/>
      <c r="N21" s="295"/>
      <c r="O21" s="295"/>
      <c r="P21" s="295"/>
      <c r="Q21" s="304"/>
      <c r="R21" s="295"/>
      <c r="S21" s="179"/>
      <c r="T21" s="179"/>
      <c r="U21" s="239"/>
      <c r="V21" s="179"/>
      <c r="W21" s="179"/>
      <c r="X21" s="179"/>
      <c r="Y21" s="119"/>
      <c r="Z21" s="119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A21" s="251"/>
      <c r="BB21" s="251"/>
      <c r="BC21" s="251"/>
      <c r="BD21" s="251"/>
      <c r="BE21" s="251"/>
      <c r="BF21" s="251"/>
      <c r="BG21" s="251"/>
      <c r="BH21" s="251"/>
      <c r="BI21" s="251"/>
      <c r="BJ21" s="251"/>
      <c r="BK21" s="251"/>
      <c r="BL21" s="251"/>
      <c r="BM21" s="251"/>
      <c r="BN21" s="251"/>
      <c r="BO21" s="251"/>
      <c r="BP21" s="251"/>
      <c r="BQ21" s="251"/>
      <c r="BR21" s="251"/>
      <c r="BS21" s="251"/>
      <c r="BT21" s="251"/>
      <c r="BU21" s="251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>
      <c r="Q22" s="233"/>
    </row>
    <row r="23" spans="1:83">
      <c r="A23" s="17" t="s">
        <v>175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4"/>
      <c r="R23" s="17"/>
      <c r="S23" s="17"/>
      <c r="T23" s="17"/>
      <c r="U23" s="249"/>
      <c r="V23" s="17"/>
      <c r="W23" s="17"/>
    </row>
    <row r="24" spans="1:83">
      <c r="Q24" s="233"/>
    </row>
    <row r="25" spans="1:83" s="66" customFormat="1" ht="15" customHeight="1">
      <c r="A25" s="36"/>
      <c r="B25" s="179" t="s">
        <v>149</v>
      </c>
      <c r="C25" s="317"/>
      <c r="D25" s="56"/>
      <c r="E25" s="257"/>
      <c r="F25" s="56"/>
      <c r="G25" s="56"/>
      <c r="H25" s="56"/>
      <c r="I25" s="259"/>
      <c r="J25" s="258">
        <v>0</v>
      </c>
      <c r="K25" s="318"/>
      <c r="L25" s="180"/>
      <c r="M25" s="304">
        <f>mergeValue(H25)</f>
        <v>0</v>
      </c>
      <c r="N25" s="295"/>
      <c r="O25" s="295"/>
      <c r="P25" s="295"/>
      <c r="Q25" s="295"/>
      <c r="R25" s="304" t="str">
        <f>K25&amp;" ("&amp;L25&amp;")"</f>
        <v xml:space="preserve"> ()</v>
      </c>
      <c r="S25" s="179"/>
      <c r="T25" s="179"/>
      <c r="U25" s="239"/>
      <c r="V25" s="179"/>
      <c r="W25" s="179"/>
      <c r="X25" s="179"/>
      <c r="Y25" s="119"/>
      <c r="Z25" s="119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1"/>
      <c r="BD25" s="251"/>
      <c r="BE25" s="251"/>
      <c r="BF25" s="251"/>
      <c r="BG25" s="251"/>
      <c r="BH25" s="251"/>
      <c r="BI25" s="251"/>
      <c r="BJ25" s="251"/>
      <c r="BK25" s="251"/>
      <c r="BL25" s="251"/>
      <c r="BM25" s="251"/>
      <c r="BN25" s="251"/>
      <c r="BO25" s="251"/>
      <c r="BP25" s="251"/>
      <c r="BQ25" s="251"/>
      <c r="BR25" s="251"/>
      <c r="BS25" s="251"/>
      <c r="BT25" s="251"/>
      <c r="BU25" s="251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/>
    <row r="27" spans="1:83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9"/>
      <c r="V27" s="17"/>
      <c r="W27" s="17"/>
    </row>
    <row r="29" spans="1:83" s="168" customFormat="1" ht="15" customHeight="1">
      <c r="A29" s="56"/>
      <c r="B29" s="56"/>
      <c r="C29" s="71"/>
      <c r="D29" s="468" t="s">
        <v>26</v>
      </c>
      <c r="E29" s="467"/>
      <c r="F29" s="467" t="s">
        <v>19</v>
      </c>
      <c r="G29" s="470"/>
      <c r="H29" s="434">
        <v>1</v>
      </c>
      <c r="I29" s="509"/>
      <c r="J29" s="467" t="s">
        <v>19</v>
      </c>
      <c r="K29" s="189"/>
      <c r="L29" s="184" t="s">
        <v>26</v>
      </c>
      <c r="M29" s="205"/>
      <c r="N29" s="162"/>
      <c r="O29" s="162"/>
      <c r="P29" s="162"/>
      <c r="Q29" s="162"/>
      <c r="R29" s="162"/>
      <c r="S29" s="162"/>
      <c r="T29" s="162"/>
      <c r="U29" s="244"/>
      <c r="V29" s="162"/>
      <c r="W29" s="162"/>
      <c r="X29" s="182"/>
      <c r="Y29" s="182" t="s">
        <v>145</v>
      </c>
      <c r="Z29" s="182">
        <v>1705000</v>
      </c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</row>
    <row r="30" spans="1:83" s="168" customFormat="1" ht="15" customHeight="1">
      <c r="A30" s="56"/>
      <c r="B30" s="56"/>
      <c r="C30" s="71"/>
      <c r="D30" s="468"/>
      <c r="E30" s="467"/>
      <c r="F30" s="467"/>
      <c r="G30" s="471"/>
      <c r="H30" s="434"/>
      <c r="I30" s="510"/>
      <c r="J30" s="467"/>
      <c r="K30" s="175"/>
      <c r="L30" s="185"/>
      <c r="M30" s="204" t="s">
        <v>335</v>
      </c>
      <c r="N30" s="162"/>
      <c r="O30" s="162"/>
      <c r="P30" s="162"/>
      <c r="Q30" s="162"/>
      <c r="R30" s="162"/>
      <c r="S30" s="162"/>
      <c r="T30" s="162"/>
      <c r="U30" s="244"/>
      <c r="V30" s="162"/>
      <c r="W30" s="16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</row>
    <row r="31" spans="1:83" s="168" customFormat="1" ht="15" customHeight="1">
      <c r="A31" s="56"/>
      <c r="B31" s="56"/>
      <c r="C31" s="71"/>
      <c r="D31" s="468"/>
      <c r="E31" s="467"/>
      <c r="F31" s="467"/>
      <c r="G31" s="175"/>
      <c r="H31" s="185"/>
      <c r="I31" s="181" t="s">
        <v>203</v>
      </c>
      <c r="J31" s="185"/>
      <c r="K31" s="185"/>
      <c r="L31" s="185"/>
      <c r="M31" s="186"/>
      <c r="N31" s="162"/>
      <c r="O31" s="162"/>
      <c r="P31" s="162"/>
      <c r="Q31" s="162"/>
      <c r="R31" s="162"/>
      <c r="S31" s="162"/>
      <c r="T31" s="162"/>
      <c r="U31" s="244"/>
      <c r="V31" s="162"/>
      <c r="W31" s="16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</row>
    <row r="33" spans="1:38">
      <c r="A33" s="17" t="s">
        <v>168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9"/>
      <c r="V33" s="17"/>
      <c r="W33" s="17"/>
    </row>
    <row r="35" spans="1:38" s="168" customFormat="1" ht="15" customHeight="1">
      <c r="A35" s="56"/>
      <c r="B35" s="56"/>
      <c r="C35" s="71"/>
      <c r="D35" s="56"/>
      <c r="E35" s="56"/>
      <c r="F35" s="56"/>
      <c r="G35" s="515"/>
      <c r="H35" s="434">
        <v>1</v>
      </c>
      <c r="I35" s="507"/>
      <c r="J35" s="467" t="s">
        <v>19</v>
      </c>
      <c r="K35" s="189"/>
      <c r="L35" s="184" t="s">
        <v>26</v>
      </c>
      <c r="M35" s="205"/>
      <c r="N35" s="162"/>
      <c r="O35" s="162"/>
      <c r="P35" s="162"/>
      <c r="Q35" s="162"/>
      <c r="R35" s="162"/>
      <c r="S35" s="162"/>
      <c r="T35" s="162"/>
      <c r="U35" s="244"/>
      <c r="V35" s="162"/>
      <c r="W35" s="162"/>
      <c r="X35" s="182"/>
      <c r="Y35" s="182" t="s">
        <v>145</v>
      </c>
      <c r="Z35" s="182">
        <v>1705000</v>
      </c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</row>
    <row r="36" spans="1:38" s="168" customFormat="1" ht="15" customHeight="1">
      <c r="A36" s="56"/>
      <c r="B36" s="56"/>
      <c r="C36" s="71"/>
      <c r="D36" s="56"/>
      <c r="E36" s="56"/>
      <c r="F36" s="56"/>
      <c r="G36" s="516"/>
      <c r="H36" s="434"/>
      <c r="I36" s="508"/>
      <c r="J36" s="467"/>
      <c r="K36" s="175"/>
      <c r="L36" s="185"/>
      <c r="M36" s="204" t="s">
        <v>335</v>
      </c>
      <c r="N36" s="162"/>
      <c r="O36" s="162"/>
      <c r="P36" s="162"/>
      <c r="Q36" s="162"/>
      <c r="R36" s="162"/>
      <c r="S36" s="162"/>
      <c r="T36" s="162"/>
      <c r="U36" s="244"/>
      <c r="V36" s="162"/>
      <c r="W36" s="16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</row>
    <row r="37" spans="1:38">
      <c r="K37" s="185"/>
      <c r="L37" s="185"/>
      <c r="M37" s="186"/>
    </row>
    <row r="38" spans="1:38">
      <c r="A38" s="17" t="s">
        <v>169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9"/>
      <c r="V38" s="17"/>
      <c r="W38" s="17"/>
    </row>
    <row r="40" spans="1:38" s="168" customFormat="1" ht="15" customHeight="1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8"/>
      <c r="L40" s="184" t="s">
        <v>26</v>
      </c>
      <c r="M40" s="206"/>
      <c r="N40" s="229"/>
      <c r="O40" s="162"/>
      <c r="P40" s="162"/>
      <c r="Q40" s="162"/>
      <c r="R40" s="162"/>
      <c r="S40" s="162"/>
      <c r="T40" s="162"/>
      <c r="U40" s="244"/>
      <c r="V40" s="162"/>
      <c r="W40" s="162"/>
      <c r="X40" s="182"/>
      <c r="Y40" s="182" t="s">
        <v>145</v>
      </c>
      <c r="Z40" s="182">
        <v>1705000</v>
      </c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</row>
    <row r="43" spans="1:38" s="17" customFormat="1" ht="17.100000000000001" customHeight="1">
      <c r="A43" s="17" t="s">
        <v>123</v>
      </c>
    </row>
    <row r="44" spans="1:38" customFormat="1" ht="17.100000000000001" customHeight="1"/>
    <row r="45" spans="1:38" s="149" customFormat="1" ht="14.25">
      <c r="A45" s="282" t="s">
        <v>1</v>
      </c>
      <c r="B45" s="268" t="s">
        <v>144</v>
      </c>
      <c r="C45" s="269"/>
      <c r="D45" s="270"/>
      <c r="E45" s="271"/>
      <c r="F45" s="272"/>
      <c r="G45" s="272"/>
      <c r="H45" s="272"/>
      <c r="I45" s="273"/>
      <c r="J45" s="274"/>
      <c r="K45" s="283"/>
      <c r="M45" s="275" t="str">
        <f>IF(ISERROR(INDEX(kind_of_nameforms,MATCH(E45,kind_of_forms,0),1)),"",INDEX(kind_of_nameforms,MATCH(E45,kind_of_forms,0),1))</f>
        <v/>
      </c>
      <c r="N45" s="294"/>
    </row>
    <row r="46" spans="1:38" customFormat="1" ht="17.100000000000001" customHeight="1"/>
    <row r="47" spans="1:38" s="17" customFormat="1" ht="17.100000000000001" customHeight="1">
      <c r="A47" s="17" t="s">
        <v>276</v>
      </c>
      <c r="B47" s="17" t="s">
        <v>277</v>
      </c>
      <c r="C47" s="17" t="s">
        <v>278</v>
      </c>
      <c r="D47" s="17" t="s">
        <v>279</v>
      </c>
    </row>
    <row r="48" spans="1:38" ht="17.100000000000001" customHeight="1">
      <c r="U48" s="56"/>
    </row>
    <row r="49" spans="1:21" s="351" customFormat="1">
      <c r="D49" s="352"/>
      <c r="E49" s="312"/>
      <c r="F49" s="312"/>
      <c r="G49" s="312"/>
      <c r="U49" s="245"/>
    </row>
    <row r="50" spans="1:21">
      <c r="C50" s="119"/>
      <c r="D50" s="486" t="s">
        <v>244</v>
      </c>
      <c r="E50" s="487"/>
      <c r="F50" s="487"/>
      <c r="G50" s="488"/>
    </row>
    <row r="51" spans="1:21" s="18" customFormat="1" ht="11.25" customHeight="1">
      <c r="A51" s="32"/>
      <c r="C51" s="37"/>
      <c r="D51" s="479" t="s">
        <v>233</v>
      </c>
      <c r="E51" s="479"/>
      <c r="F51" s="479"/>
      <c r="G51" s="489" t="s">
        <v>234</v>
      </c>
      <c r="H51" s="179"/>
      <c r="R51" s="238"/>
    </row>
    <row r="52" spans="1:21" s="18" customFormat="1" ht="11.25" customHeight="1">
      <c r="A52" s="32"/>
      <c r="C52" s="37"/>
      <c r="D52" s="328" t="s">
        <v>25</v>
      </c>
      <c r="E52" s="329" t="s">
        <v>257</v>
      </c>
      <c r="F52" s="330" t="s">
        <v>223</v>
      </c>
      <c r="G52" s="490"/>
      <c r="H52" s="179"/>
      <c r="R52" s="238"/>
    </row>
    <row r="53" spans="1:21" s="18" customFormat="1" ht="12" customHeight="1">
      <c r="A53" s="32"/>
      <c r="C53" s="37"/>
      <c r="D53" s="347" t="s">
        <v>26</v>
      </c>
      <c r="E53" s="331">
        <v>2</v>
      </c>
      <c r="F53" s="332">
        <v>3</v>
      </c>
      <c r="G53" s="333">
        <v>4</v>
      </c>
      <c r="H53" s="179"/>
      <c r="R53" s="238"/>
    </row>
    <row r="54" spans="1:21" s="18" customFormat="1">
      <c r="A54" s="32"/>
      <c r="C54" s="37"/>
      <c r="D54" s="326">
        <v>1</v>
      </c>
      <c r="E54" s="335" t="s">
        <v>259</v>
      </c>
      <c r="F54" s="361" t="str">
        <f>IF(form_up_date="","",form_up_date)</f>
        <v>02.07.2020</v>
      </c>
      <c r="G54" s="363" t="s">
        <v>260</v>
      </c>
      <c r="H54" s="179"/>
      <c r="R54" s="238"/>
    </row>
    <row r="55" spans="1:21" s="18" customFormat="1" ht="45">
      <c r="A55" s="32"/>
      <c r="C55" s="37"/>
      <c r="D55" s="326" t="s">
        <v>271</v>
      </c>
      <c r="E55" s="335" t="s">
        <v>261</v>
      </c>
      <c r="F55" s="361"/>
      <c r="G55" s="336" t="s">
        <v>333</v>
      </c>
      <c r="H55" s="179"/>
      <c r="R55" s="238"/>
    </row>
    <row r="56" spans="1:21" s="18" customFormat="1">
      <c r="A56" s="32"/>
      <c r="C56" s="37"/>
      <c r="D56" s="326" t="s">
        <v>272</v>
      </c>
      <c r="E56" s="335" t="s">
        <v>262</v>
      </c>
      <c r="F56" s="361"/>
      <c r="G56" s="363" t="s">
        <v>263</v>
      </c>
      <c r="H56" s="179"/>
      <c r="R56" s="238"/>
    </row>
    <row r="57" spans="1:21" s="18" customFormat="1">
      <c r="A57" s="32"/>
      <c r="C57" s="37"/>
      <c r="D57" s="326" t="s">
        <v>273</v>
      </c>
      <c r="E57" s="335" t="s">
        <v>264</v>
      </c>
      <c r="F57" s="362" t="s">
        <v>265</v>
      </c>
      <c r="G57" s="336"/>
      <c r="H57" s="179"/>
      <c r="R57" s="238"/>
    </row>
    <row r="58" spans="1:21" s="18" customFormat="1">
      <c r="A58" s="32"/>
      <c r="C58" s="37"/>
      <c r="D58" s="334" t="str">
        <f>D57&amp;".1"</f>
        <v>4.1.1</v>
      </c>
      <c r="E58" s="337" t="s">
        <v>3</v>
      </c>
      <c r="F58" s="361" t="str">
        <f>IF(region_name="","",region_name)</f>
        <v>Ханты-Мансийский автономный округ</v>
      </c>
      <c r="G58" s="363" t="s">
        <v>266</v>
      </c>
      <c r="H58" s="179"/>
      <c r="R58" s="238"/>
    </row>
    <row r="59" spans="1:21" s="18" customFormat="1" ht="22.5">
      <c r="A59" s="32"/>
      <c r="C59" s="37"/>
      <c r="D59" s="326" t="s">
        <v>274</v>
      </c>
      <c r="E59" s="338" t="s">
        <v>267</v>
      </c>
      <c r="F59" s="361"/>
      <c r="G59" s="368" t="s">
        <v>268</v>
      </c>
      <c r="H59" s="179"/>
      <c r="R59" s="238"/>
    </row>
    <row r="60" spans="1:21" s="18" customFormat="1" ht="56.25">
      <c r="A60" s="32"/>
      <c r="C60" s="37"/>
      <c r="D60" s="326" t="s">
        <v>275</v>
      </c>
      <c r="E60" s="339" t="s">
        <v>269</v>
      </c>
      <c r="F60" s="361"/>
      <c r="G60" s="346" t="s">
        <v>332</v>
      </c>
      <c r="H60" s="179"/>
      <c r="R60" s="238"/>
    </row>
  </sheetData>
  <dataConsolidate leftLabels="1"/>
  <mergeCells count="21"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  <mergeCell ref="H35:H36"/>
    <mergeCell ref="I35:I36"/>
    <mergeCell ref="J35:J36"/>
    <mergeCell ref="I29:I30"/>
    <mergeCell ref="J29:J30"/>
    <mergeCell ref="H20:H21"/>
    <mergeCell ref="D29:D31"/>
    <mergeCell ref="E29:E31"/>
    <mergeCell ref="F29:F31"/>
    <mergeCell ref="G29:G30"/>
    <mergeCell ref="H29:H3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8"/>
    <col min="13" max="16384" width="10.5703125" style="18"/>
  </cols>
  <sheetData>
    <row r="1" spans="1:12" s="179" customFormat="1" ht="15" hidden="1" customHeight="1">
      <c r="L1" s="239"/>
    </row>
    <row r="2" spans="1:12" s="179" customFormat="1" ht="15" hidden="1" customHeight="1">
      <c r="L2" s="239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75" hidden="1" customWidth="1"/>
    <col min="2" max="2" width="9.140625" style="76" hidden="1" customWidth="1"/>
    <col min="3" max="3" width="9.140625" style="245"/>
    <col min="4" max="16384" width="9.140625" style="76"/>
  </cols>
  <sheetData>
    <row r="1" spans="1:3" hidden="1"/>
    <row r="2" spans="1:3" hidden="1"/>
    <row r="3" spans="1:3" hidden="1"/>
    <row r="4" spans="1:3" ht="10.5" customHeight="1"/>
    <row r="5" spans="1:3" s="36" customFormat="1" ht="30" customHeight="1">
      <c r="A5" s="32"/>
      <c r="C5" s="246"/>
    </row>
    <row r="6" spans="1:3" s="36" customFormat="1" ht="15" customHeight="1">
      <c r="A6" s="32"/>
      <c r="C6" s="246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>
    <row r="1" spans="1:1">
      <c r="A1" s="281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16" width="9.140625" style="7"/>
    <col min="17" max="17" width="9.140625" style="248"/>
    <col min="18" max="16384" width="9.140625" style="7"/>
  </cols>
  <sheetData>
    <row r="1" spans="3:17" s="78" customFormat="1" hidden="1">
      <c r="C1" s="77"/>
      <c r="Q1" s="247"/>
    </row>
    <row r="2" spans="3:17" s="78" customFormat="1" hidden="1">
      <c r="C2" s="77"/>
      <c r="Q2" s="247"/>
    </row>
    <row r="3" spans="3:17" s="78" customFormat="1" hidden="1">
      <c r="C3" s="77"/>
      <c r="Q3" s="247"/>
    </row>
    <row r="4" spans="3:17" s="78" customFormat="1" hidden="1">
      <c r="C4" s="77"/>
      <c r="Q4" s="247"/>
    </row>
    <row r="5" spans="3:17" s="78" customFormat="1" hidden="1">
      <c r="C5" s="77"/>
      <c r="Q5" s="247"/>
    </row>
    <row r="6" spans="3:17" s="78" customFormat="1" ht="10.5" customHeight="1">
      <c r="C6" s="79"/>
      <c r="Q6" s="247"/>
    </row>
    <row r="7" spans="3:17" s="78" customFormat="1" ht="20.100000000000001" customHeight="1">
      <c r="C7" s="79"/>
      <c r="Q7" s="247"/>
    </row>
    <row r="8" spans="3:17" s="78" customFormat="1" ht="15" customHeight="1">
      <c r="C8" s="79"/>
      <c r="Q8" s="247"/>
    </row>
    <row r="9" spans="3:17" s="78" customFormat="1" ht="6.95" customHeight="1">
      <c r="C9" s="79"/>
      <c r="Q9" s="247"/>
    </row>
    <row r="10" spans="3:17" s="78" customFormat="1" ht="22.5" customHeight="1">
      <c r="C10" s="79"/>
      <c r="Q10" s="247"/>
    </row>
    <row r="11" spans="3:17" s="78" customFormat="1" ht="11.25" customHeight="1">
      <c r="C11" s="79"/>
      <c r="Q11" s="247"/>
    </row>
    <row r="12" spans="3:17" s="78" customFormat="1" ht="15" hidden="1" customHeight="1">
      <c r="C12" s="79"/>
      <c r="Q12" s="247"/>
    </row>
    <row r="13" spans="3:17" s="78" customFormat="1" ht="14.1" customHeight="1">
      <c r="C13" s="82"/>
      <c r="Q13" s="247"/>
    </row>
    <row r="14" spans="3:17" s="78" customFormat="1" ht="15" customHeight="1">
      <c r="C14" s="79"/>
      <c r="Q14" s="247"/>
    </row>
    <row r="15" spans="3:17" s="78" customFormat="1" ht="11.25" customHeight="1">
      <c r="C15" s="77"/>
      <c r="Q15" s="247"/>
    </row>
    <row r="16" spans="3:17" s="78" customFormat="1">
      <c r="C16" s="77"/>
      <c r="D16" s="84"/>
      <c r="E16" s="84"/>
      <c r="Q16" s="247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 codeName="modList05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207" hidden="1" customWidth="1"/>
    <col min="2" max="2" width="2" style="207" hidden="1" customWidth="1"/>
    <col min="3" max="14" width="9.140625" style="208"/>
    <col min="15" max="16384" width="9.140625" style="207"/>
  </cols>
  <sheetData>
    <row r="1" spans="1:14" hidden="1"/>
    <row r="2" spans="1:14" hidden="1"/>
    <row r="3" spans="1:14" ht="10.5" customHeight="1"/>
    <row r="4" spans="1:14" ht="27" customHeight="1">
      <c r="A4" s="209"/>
      <c r="B4" s="209"/>
    </row>
    <row r="5" spans="1:14" s="211" customFormat="1" ht="15">
      <c r="A5" s="209"/>
      <c r="B5" s="209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</row>
    <row r="6" spans="1:14" s="212" customFormat="1" ht="3" customHeight="1">
      <c r="A6" s="461"/>
      <c r="B6" s="461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</row>
    <row r="7" spans="1:14" ht="3.75" customHeight="1">
      <c r="A7" s="461"/>
      <c r="B7" s="461"/>
    </row>
    <row r="8" spans="1:14" ht="0.2" customHeight="1">
      <c r="B8" s="353"/>
    </row>
    <row r="9" spans="1:14" ht="0.2" customHeight="1">
      <c r="B9" s="353"/>
    </row>
    <row r="10" spans="1:14" ht="0.2" customHeight="1">
      <c r="B10" s="353"/>
    </row>
    <row r="11" spans="1:14" ht="6" hidden="1" customHeight="1">
      <c r="B11" s="353"/>
    </row>
    <row r="12" spans="1:14" ht="20.25" hidden="1" customHeight="1">
      <c r="A12" s="163"/>
      <c r="B12" s="353"/>
    </row>
    <row r="13" spans="1:14" ht="20.25" hidden="1" customHeight="1">
      <c r="B13" s="353"/>
    </row>
    <row r="14" spans="1:14" ht="6" hidden="1" customHeight="1">
      <c r="B14" s="354"/>
    </row>
    <row r="15" spans="1:14" ht="3" customHeight="1"/>
    <row r="16" spans="1:14" ht="0.2" customHeight="1"/>
    <row r="17" spans="1:14" s="211" customFormat="1" ht="0.2" customHeight="1">
      <c r="A17" s="214"/>
      <c r="B17" s="214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</row>
    <row r="18" spans="1:14" ht="23.25" customHeight="1">
      <c r="A18" s="451"/>
      <c r="B18" s="163"/>
    </row>
    <row r="19" spans="1:14" ht="23.25" customHeight="1">
      <c r="A19" s="451"/>
      <c r="B19" s="165"/>
    </row>
    <row r="20" spans="1:14" s="168" customFormat="1" ht="14.25" customHeight="1">
      <c r="A20" s="74"/>
      <c r="B20" s="74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</row>
    <row r="21" spans="1:14" hidden="1">
      <c r="A21" s="215"/>
      <c r="B21" s="167"/>
    </row>
    <row r="22" spans="1:14" s="161" customFormat="1" ht="15" customHeight="1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>
      <c r="A25" s="216"/>
      <c r="B25" s="187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311"/>
  </cols>
  <sheetData>
    <row r="1" spans="1:1">
      <c r="A1" s="310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>
      <c r="A1" s="35" t="s">
        <v>109</v>
      </c>
      <c r="B1" s="35" t="s">
        <v>110</v>
      </c>
    </row>
    <row r="2" spans="1:2">
      <c r="A2" s="35">
        <v>4190064</v>
      </c>
      <c r="B2" s="35" t="s">
        <v>390</v>
      </c>
    </row>
    <row r="3" spans="1:2">
      <c r="A3" s="35">
        <v>4190065</v>
      </c>
      <c r="B3" s="35" t="s">
        <v>391</v>
      </c>
    </row>
    <row r="4" spans="1:2">
      <c r="A4" s="35">
        <v>4190066</v>
      </c>
      <c r="B4" s="35" t="s">
        <v>392</v>
      </c>
    </row>
    <row r="5" spans="1:2">
      <c r="A5" s="35">
        <v>4190067</v>
      </c>
      <c r="B5" s="35" t="s">
        <v>393</v>
      </c>
    </row>
    <row r="6" spans="1:2">
      <c r="A6" s="35">
        <v>4190068</v>
      </c>
      <c r="B6" s="35" t="s">
        <v>394</v>
      </c>
    </row>
    <row r="7" spans="1:2">
      <c r="A7" s="35">
        <v>4190069</v>
      </c>
      <c r="B7" s="35" t="s">
        <v>395</v>
      </c>
    </row>
    <row r="8" spans="1:2">
      <c r="A8" s="35">
        <v>4190070</v>
      </c>
      <c r="B8" s="35" t="s">
        <v>396</v>
      </c>
    </row>
    <row r="9" spans="1:2">
      <c r="A9" s="35">
        <v>4190071</v>
      </c>
      <c r="B9" s="35" t="s">
        <v>397</v>
      </c>
    </row>
    <row r="10" spans="1:2">
      <c r="A10" s="35">
        <v>4190072</v>
      </c>
      <c r="B10" s="35" t="s">
        <v>398</v>
      </c>
    </row>
    <row r="11" spans="1:2">
      <c r="A11" s="35">
        <v>4190073</v>
      </c>
      <c r="B11" s="35" t="s">
        <v>399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4"/>
  </cols>
  <sheetData/>
  <pageMargins left="0.75" right="0.75" top="1" bottom="1" header="0.5" footer="0.5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34"/>
  </cols>
  <sheetData>
    <row r="34" spans="6:6">
      <c r="F34" s="41"/>
    </row>
    <row r="35" spans="6:6">
      <c r="F35" s="41"/>
    </row>
    <row r="38" spans="6:6">
      <c r="F38" s="52"/>
    </row>
    <row r="39" spans="6:6">
      <c r="F39" s="52"/>
    </row>
    <row r="40" spans="6:6">
      <c r="F40" s="52"/>
    </row>
    <row r="41" spans="6:6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sheetPr codeName="TSH_REESTR_ORG">
    <tabColor indexed="47"/>
  </sheetPr>
  <dimension ref="A1:J253"/>
  <sheetViews>
    <sheetView showGridLines="0" zoomScaleNormal="100" workbookViewId="0"/>
  </sheetViews>
  <sheetFormatPr defaultRowHeight="11.2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>
      <c r="A1" s="111" t="s">
        <v>1248</v>
      </c>
      <c r="B1" s="111" t="s">
        <v>400</v>
      </c>
      <c r="C1" s="111" t="s">
        <v>401</v>
      </c>
      <c r="D1" s="111" t="s">
        <v>402</v>
      </c>
      <c r="E1" s="111" t="s">
        <v>403</v>
      </c>
      <c r="F1" s="111" t="s">
        <v>404</v>
      </c>
      <c r="G1" s="111" t="s">
        <v>405</v>
      </c>
      <c r="H1" s="111" t="s">
        <v>406</v>
      </c>
      <c r="I1" s="111" t="s">
        <v>407</v>
      </c>
    </row>
    <row r="2" spans="1:10">
      <c r="A2" s="111">
        <v>1</v>
      </c>
      <c r="B2" s="111" t="s">
        <v>408</v>
      </c>
      <c r="C2" s="111" t="s">
        <v>199</v>
      </c>
      <c r="D2" s="111" t="s">
        <v>409</v>
      </c>
      <c r="E2" s="111" t="s">
        <v>410</v>
      </c>
      <c r="F2" s="111" t="s">
        <v>411</v>
      </c>
      <c r="G2" s="111" t="s">
        <v>412</v>
      </c>
      <c r="J2" s="111" t="s">
        <v>1249</v>
      </c>
    </row>
    <row r="3" spans="1:10">
      <c r="A3" s="111">
        <v>2</v>
      </c>
      <c r="B3" s="111" t="s">
        <v>408</v>
      </c>
      <c r="C3" s="111" t="s">
        <v>199</v>
      </c>
      <c r="D3" s="111" t="s">
        <v>413</v>
      </c>
      <c r="E3" s="111" t="s">
        <v>414</v>
      </c>
      <c r="F3" s="111" t="s">
        <v>415</v>
      </c>
      <c r="G3" s="111" t="s">
        <v>416</v>
      </c>
      <c r="J3" s="111" t="s">
        <v>1249</v>
      </c>
    </row>
    <row r="4" spans="1:10">
      <c r="A4" s="111">
        <v>3</v>
      </c>
      <c r="B4" s="111" t="s">
        <v>408</v>
      </c>
      <c r="C4" s="111" t="s">
        <v>199</v>
      </c>
      <c r="D4" s="111" t="s">
        <v>417</v>
      </c>
      <c r="E4" s="111" t="s">
        <v>418</v>
      </c>
      <c r="F4" s="111" t="s">
        <v>419</v>
      </c>
      <c r="G4" s="111" t="s">
        <v>420</v>
      </c>
      <c r="J4" s="111" t="s">
        <v>1249</v>
      </c>
    </row>
    <row r="5" spans="1:10">
      <c r="A5" s="111">
        <v>4</v>
      </c>
      <c r="B5" s="111" t="s">
        <v>408</v>
      </c>
      <c r="C5" s="111" t="s">
        <v>199</v>
      </c>
      <c r="D5" s="111" t="s">
        <v>421</v>
      </c>
      <c r="E5" s="111" t="s">
        <v>422</v>
      </c>
      <c r="F5" s="111" t="s">
        <v>423</v>
      </c>
      <c r="G5" s="111" t="s">
        <v>424</v>
      </c>
      <c r="J5" s="111" t="s">
        <v>1249</v>
      </c>
    </row>
    <row r="6" spans="1:10">
      <c r="A6" s="111">
        <v>5</v>
      </c>
      <c r="B6" s="111" t="s">
        <v>408</v>
      </c>
      <c r="C6" s="111" t="s">
        <v>199</v>
      </c>
      <c r="D6" s="111" t="s">
        <v>425</v>
      </c>
      <c r="E6" s="111" t="s">
        <v>426</v>
      </c>
      <c r="F6" s="111" t="s">
        <v>427</v>
      </c>
      <c r="G6" s="111" t="s">
        <v>428</v>
      </c>
      <c r="J6" s="111" t="s">
        <v>1249</v>
      </c>
    </row>
    <row r="7" spans="1:10">
      <c r="A7" s="111">
        <v>6</v>
      </c>
      <c r="B7" s="111" t="s">
        <v>408</v>
      </c>
      <c r="C7" s="111" t="s">
        <v>199</v>
      </c>
      <c r="D7" s="111" t="s">
        <v>429</v>
      </c>
      <c r="E7" s="111" t="s">
        <v>430</v>
      </c>
      <c r="F7" s="111" t="s">
        <v>411</v>
      </c>
      <c r="G7" s="111" t="s">
        <v>416</v>
      </c>
      <c r="J7" s="111" t="s">
        <v>1249</v>
      </c>
    </row>
    <row r="8" spans="1:10">
      <c r="A8" s="111">
        <v>7</v>
      </c>
      <c r="B8" s="111" t="s">
        <v>408</v>
      </c>
      <c r="C8" s="111" t="s">
        <v>199</v>
      </c>
      <c r="D8" s="111" t="s">
        <v>431</v>
      </c>
      <c r="E8" s="111" t="s">
        <v>432</v>
      </c>
      <c r="F8" s="111" t="s">
        <v>433</v>
      </c>
      <c r="G8" s="111" t="s">
        <v>420</v>
      </c>
      <c r="J8" s="111" t="s">
        <v>1249</v>
      </c>
    </row>
    <row r="9" spans="1:10">
      <c r="A9" s="111">
        <v>8</v>
      </c>
      <c r="B9" s="111" t="s">
        <v>408</v>
      </c>
      <c r="C9" s="111" t="s">
        <v>199</v>
      </c>
      <c r="D9" s="111" t="s">
        <v>434</v>
      </c>
      <c r="E9" s="111" t="s">
        <v>435</v>
      </c>
      <c r="F9" s="111" t="s">
        <v>436</v>
      </c>
      <c r="G9" s="111" t="s">
        <v>437</v>
      </c>
      <c r="J9" s="111" t="s">
        <v>1249</v>
      </c>
    </row>
    <row r="10" spans="1:10">
      <c r="A10" s="111">
        <v>9</v>
      </c>
      <c r="B10" s="111" t="s">
        <v>408</v>
      </c>
      <c r="C10" s="111" t="s">
        <v>199</v>
      </c>
      <c r="D10" s="111" t="s">
        <v>438</v>
      </c>
      <c r="E10" s="111" t="s">
        <v>439</v>
      </c>
      <c r="F10" s="111" t="s">
        <v>440</v>
      </c>
      <c r="G10" s="111" t="s">
        <v>441</v>
      </c>
      <c r="J10" s="111" t="s">
        <v>1249</v>
      </c>
    </row>
    <row r="11" spans="1:10">
      <c r="A11" s="111">
        <v>10</v>
      </c>
      <c r="B11" s="111" t="s">
        <v>408</v>
      </c>
      <c r="C11" s="111" t="s">
        <v>199</v>
      </c>
      <c r="D11" s="111" t="s">
        <v>442</v>
      </c>
      <c r="E11" s="111" t="s">
        <v>443</v>
      </c>
      <c r="F11" s="111" t="s">
        <v>444</v>
      </c>
      <c r="G11" s="111" t="s">
        <v>445</v>
      </c>
      <c r="H11" s="111" t="s">
        <v>446</v>
      </c>
      <c r="J11" s="111" t="s">
        <v>1249</v>
      </c>
    </row>
    <row r="12" spans="1:10">
      <c r="A12" s="111">
        <v>11</v>
      </c>
      <c r="B12" s="111" t="s">
        <v>408</v>
      </c>
      <c r="C12" s="111" t="s">
        <v>199</v>
      </c>
      <c r="D12" s="111" t="s">
        <v>447</v>
      </c>
      <c r="E12" s="111" t="s">
        <v>448</v>
      </c>
      <c r="F12" s="111" t="s">
        <v>449</v>
      </c>
      <c r="G12" s="111" t="s">
        <v>450</v>
      </c>
      <c r="H12" s="111" t="s">
        <v>451</v>
      </c>
      <c r="J12" s="111" t="s">
        <v>1249</v>
      </c>
    </row>
    <row r="13" spans="1:10">
      <c r="A13" s="111">
        <v>12</v>
      </c>
      <c r="B13" s="111" t="s">
        <v>408</v>
      </c>
      <c r="C13" s="111" t="s">
        <v>199</v>
      </c>
      <c r="D13" s="111" t="s">
        <v>452</v>
      </c>
      <c r="E13" s="111" t="s">
        <v>453</v>
      </c>
      <c r="F13" s="111" t="s">
        <v>454</v>
      </c>
      <c r="G13" s="111" t="s">
        <v>455</v>
      </c>
      <c r="H13" s="111" t="s">
        <v>456</v>
      </c>
      <c r="J13" s="111" t="s">
        <v>1249</v>
      </c>
    </row>
    <row r="14" spans="1:10">
      <c r="A14" s="111">
        <v>13</v>
      </c>
      <c r="B14" s="111" t="s">
        <v>408</v>
      </c>
      <c r="C14" s="111" t="s">
        <v>199</v>
      </c>
      <c r="D14" s="111" t="s">
        <v>457</v>
      </c>
      <c r="E14" s="111" t="s">
        <v>458</v>
      </c>
      <c r="F14" s="111" t="s">
        <v>459</v>
      </c>
      <c r="G14" s="111" t="s">
        <v>460</v>
      </c>
      <c r="J14" s="111" t="s">
        <v>1249</v>
      </c>
    </row>
    <row r="15" spans="1:10">
      <c r="A15" s="111">
        <v>14</v>
      </c>
      <c r="B15" s="111" t="s">
        <v>408</v>
      </c>
      <c r="C15" s="111" t="s">
        <v>199</v>
      </c>
      <c r="D15" s="111" t="s">
        <v>461</v>
      </c>
      <c r="E15" s="111" t="s">
        <v>462</v>
      </c>
      <c r="F15" s="111" t="s">
        <v>463</v>
      </c>
      <c r="G15" s="111" t="s">
        <v>464</v>
      </c>
      <c r="J15" s="111" t="s">
        <v>1249</v>
      </c>
    </row>
    <row r="16" spans="1:10">
      <c r="A16" s="111">
        <v>15</v>
      </c>
      <c r="B16" s="111" t="s">
        <v>408</v>
      </c>
      <c r="C16" s="111" t="s">
        <v>199</v>
      </c>
      <c r="D16" s="111" t="s">
        <v>465</v>
      </c>
      <c r="E16" s="111" t="s">
        <v>466</v>
      </c>
      <c r="F16" s="111" t="s">
        <v>467</v>
      </c>
      <c r="G16" s="111" t="s">
        <v>468</v>
      </c>
      <c r="J16" s="111" t="s">
        <v>1249</v>
      </c>
    </row>
    <row r="17" spans="1:10">
      <c r="A17" s="111">
        <v>16</v>
      </c>
      <c r="B17" s="111" t="s">
        <v>408</v>
      </c>
      <c r="C17" s="111" t="s">
        <v>199</v>
      </c>
      <c r="D17" s="111" t="s">
        <v>469</v>
      </c>
      <c r="E17" s="111" t="s">
        <v>470</v>
      </c>
      <c r="F17" s="111" t="s">
        <v>471</v>
      </c>
      <c r="G17" s="111" t="s">
        <v>428</v>
      </c>
      <c r="J17" s="111" t="s">
        <v>1249</v>
      </c>
    </row>
    <row r="18" spans="1:10">
      <c r="A18" s="111">
        <v>17</v>
      </c>
      <c r="B18" s="111" t="s">
        <v>408</v>
      </c>
      <c r="C18" s="111" t="s">
        <v>199</v>
      </c>
      <c r="D18" s="111" t="s">
        <v>472</v>
      </c>
      <c r="E18" s="111" t="s">
        <v>473</v>
      </c>
      <c r="F18" s="111" t="s">
        <v>474</v>
      </c>
      <c r="G18" s="111" t="s">
        <v>464</v>
      </c>
      <c r="J18" s="111" t="s">
        <v>1249</v>
      </c>
    </row>
    <row r="19" spans="1:10">
      <c r="A19" s="111">
        <v>18</v>
      </c>
      <c r="B19" s="111" t="s">
        <v>408</v>
      </c>
      <c r="C19" s="111" t="s">
        <v>199</v>
      </c>
      <c r="D19" s="111" t="s">
        <v>475</v>
      </c>
      <c r="E19" s="111" t="s">
        <v>476</v>
      </c>
      <c r="F19" s="111" t="s">
        <v>477</v>
      </c>
      <c r="G19" s="111" t="s">
        <v>455</v>
      </c>
      <c r="H19" s="111" t="s">
        <v>478</v>
      </c>
      <c r="J19" s="111" t="s">
        <v>1249</v>
      </c>
    </row>
    <row r="20" spans="1:10">
      <c r="A20" s="111">
        <v>19</v>
      </c>
      <c r="B20" s="111" t="s">
        <v>408</v>
      </c>
      <c r="C20" s="111" t="s">
        <v>199</v>
      </c>
      <c r="D20" s="111" t="s">
        <v>479</v>
      </c>
      <c r="E20" s="111" t="s">
        <v>480</v>
      </c>
      <c r="F20" s="111" t="s">
        <v>481</v>
      </c>
      <c r="G20" s="111" t="s">
        <v>482</v>
      </c>
      <c r="J20" s="111" t="s">
        <v>1249</v>
      </c>
    </row>
    <row r="21" spans="1:10">
      <c r="A21" s="111">
        <v>20</v>
      </c>
      <c r="B21" s="111" t="s">
        <v>408</v>
      </c>
      <c r="C21" s="111" t="s">
        <v>199</v>
      </c>
      <c r="D21" s="111" t="s">
        <v>483</v>
      </c>
      <c r="E21" s="111" t="s">
        <v>480</v>
      </c>
      <c r="F21" s="111" t="s">
        <v>481</v>
      </c>
      <c r="G21" s="111" t="s">
        <v>484</v>
      </c>
      <c r="J21" s="111" t="s">
        <v>1249</v>
      </c>
    </row>
    <row r="22" spans="1:10">
      <c r="A22" s="111">
        <v>21</v>
      </c>
      <c r="B22" s="111" t="s">
        <v>408</v>
      </c>
      <c r="C22" s="111" t="s">
        <v>199</v>
      </c>
      <c r="D22" s="111" t="s">
        <v>485</v>
      </c>
      <c r="E22" s="111" t="s">
        <v>486</v>
      </c>
      <c r="F22" s="111" t="s">
        <v>487</v>
      </c>
      <c r="G22" s="111" t="s">
        <v>488</v>
      </c>
      <c r="H22" s="111" t="s">
        <v>489</v>
      </c>
      <c r="J22" s="111" t="s">
        <v>1249</v>
      </c>
    </row>
    <row r="23" spans="1:10">
      <c r="A23" s="111">
        <v>22</v>
      </c>
      <c r="B23" s="111" t="s">
        <v>408</v>
      </c>
      <c r="C23" s="111" t="s">
        <v>199</v>
      </c>
      <c r="D23" s="111" t="s">
        <v>490</v>
      </c>
      <c r="E23" s="111" t="s">
        <v>491</v>
      </c>
      <c r="F23" s="111" t="s">
        <v>492</v>
      </c>
      <c r="G23" s="111" t="s">
        <v>493</v>
      </c>
      <c r="J23" s="111" t="s">
        <v>1249</v>
      </c>
    </row>
    <row r="24" spans="1:10">
      <c r="A24" s="111">
        <v>23</v>
      </c>
      <c r="B24" s="111" t="s">
        <v>408</v>
      </c>
      <c r="C24" s="111" t="s">
        <v>199</v>
      </c>
      <c r="D24" s="111" t="s">
        <v>494</v>
      </c>
      <c r="E24" s="111" t="s">
        <v>495</v>
      </c>
      <c r="F24" s="111" t="s">
        <v>496</v>
      </c>
      <c r="G24" s="111" t="s">
        <v>484</v>
      </c>
      <c r="J24" s="111" t="s">
        <v>1249</v>
      </c>
    </row>
    <row r="25" spans="1:10">
      <c r="A25" s="111">
        <v>24</v>
      </c>
      <c r="B25" s="111" t="s">
        <v>408</v>
      </c>
      <c r="C25" s="111" t="s">
        <v>199</v>
      </c>
      <c r="D25" s="111" t="s">
        <v>497</v>
      </c>
      <c r="E25" s="111" t="s">
        <v>498</v>
      </c>
      <c r="F25" s="111" t="s">
        <v>499</v>
      </c>
      <c r="G25" s="111" t="s">
        <v>500</v>
      </c>
      <c r="J25" s="111" t="s">
        <v>1249</v>
      </c>
    </row>
    <row r="26" spans="1:10">
      <c r="A26" s="111">
        <v>25</v>
      </c>
      <c r="B26" s="111" t="s">
        <v>408</v>
      </c>
      <c r="C26" s="111" t="s">
        <v>199</v>
      </c>
      <c r="D26" s="111" t="s">
        <v>501</v>
      </c>
      <c r="E26" s="111" t="s">
        <v>502</v>
      </c>
      <c r="F26" s="111" t="s">
        <v>503</v>
      </c>
      <c r="G26" s="111" t="s">
        <v>504</v>
      </c>
      <c r="J26" s="111" t="s">
        <v>1249</v>
      </c>
    </row>
    <row r="27" spans="1:10">
      <c r="A27" s="111">
        <v>26</v>
      </c>
      <c r="B27" s="111" t="s">
        <v>408</v>
      </c>
      <c r="C27" s="111" t="s">
        <v>199</v>
      </c>
      <c r="D27" s="111" t="s">
        <v>505</v>
      </c>
      <c r="E27" s="111" t="s">
        <v>506</v>
      </c>
      <c r="F27" s="111" t="s">
        <v>507</v>
      </c>
      <c r="G27" s="111" t="s">
        <v>508</v>
      </c>
      <c r="J27" s="111" t="s">
        <v>1249</v>
      </c>
    </row>
    <row r="28" spans="1:10">
      <c r="A28" s="111">
        <v>27</v>
      </c>
      <c r="B28" s="111" t="s">
        <v>408</v>
      </c>
      <c r="C28" s="111" t="s">
        <v>199</v>
      </c>
      <c r="D28" s="111" t="s">
        <v>509</v>
      </c>
      <c r="E28" s="111" t="s">
        <v>510</v>
      </c>
      <c r="F28" s="111" t="s">
        <v>511</v>
      </c>
      <c r="G28" s="111" t="s">
        <v>512</v>
      </c>
      <c r="J28" s="111" t="s">
        <v>1249</v>
      </c>
    </row>
    <row r="29" spans="1:10">
      <c r="A29" s="111">
        <v>28</v>
      </c>
      <c r="B29" s="111" t="s">
        <v>408</v>
      </c>
      <c r="C29" s="111" t="s">
        <v>199</v>
      </c>
      <c r="D29" s="111" t="s">
        <v>513</v>
      </c>
      <c r="E29" s="111" t="s">
        <v>514</v>
      </c>
      <c r="F29" s="111" t="s">
        <v>515</v>
      </c>
      <c r="G29" s="111" t="s">
        <v>516</v>
      </c>
      <c r="J29" s="111" t="s">
        <v>1249</v>
      </c>
    </row>
    <row r="30" spans="1:10">
      <c r="A30" s="111">
        <v>29</v>
      </c>
      <c r="B30" s="111" t="s">
        <v>408</v>
      </c>
      <c r="C30" s="111" t="s">
        <v>199</v>
      </c>
      <c r="D30" s="111" t="s">
        <v>517</v>
      </c>
      <c r="E30" s="111" t="s">
        <v>518</v>
      </c>
      <c r="F30" s="111" t="s">
        <v>519</v>
      </c>
      <c r="G30" s="111" t="s">
        <v>437</v>
      </c>
      <c r="J30" s="111" t="s">
        <v>1249</v>
      </c>
    </row>
    <row r="31" spans="1:10">
      <c r="A31" s="111">
        <v>30</v>
      </c>
      <c r="B31" s="111" t="s">
        <v>408</v>
      </c>
      <c r="C31" s="111" t="s">
        <v>199</v>
      </c>
      <c r="D31" s="111" t="s">
        <v>520</v>
      </c>
      <c r="E31" s="111" t="s">
        <v>521</v>
      </c>
      <c r="F31" s="111" t="s">
        <v>522</v>
      </c>
      <c r="G31" s="111" t="s">
        <v>460</v>
      </c>
      <c r="H31" s="111" t="s">
        <v>523</v>
      </c>
      <c r="J31" s="111" t="s">
        <v>1249</v>
      </c>
    </row>
    <row r="32" spans="1:10">
      <c r="A32" s="111">
        <v>31</v>
      </c>
      <c r="B32" s="111" t="s">
        <v>408</v>
      </c>
      <c r="C32" s="111" t="s">
        <v>199</v>
      </c>
      <c r="D32" s="111" t="s">
        <v>524</v>
      </c>
      <c r="E32" s="111" t="s">
        <v>525</v>
      </c>
      <c r="F32" s="111" t="s">
        <v>526</v>
      </c>
      <c r="G32" s="111" t="s">
        <v>516</v>
      </c>
      <c r="H32" s="111" t="s">
        <v>527</v>
      </c>
      <c r="J32" s="111" t="s">
        <v>1249</v>
      </c>
    </row>
    <row r="33" spans="1:10">
      <c r="A33" s="111">
        <v>32</v>
      </c>
      <c r="B33" s="111" t="s">
        <v>408</v>
      </c>
      <c r="C33" s="111" t="s">
        <v>199</v>
      </c>
      <c r="D33" s="111" t="s">
        <v>528</v>
      </c>
      <c r="E33" s="111" t="s">
        <v>529</v>
      </c>
      <c r="F33" s="111" t="s">
        <v>530</v>
      </c>
      <c r="G33" s="111" t="s">
        <v>531</v>
      </c>
      <c r="J33" s="111" t="s">
        <v>1249</v>
      </c>
    </row>
    <row r="34" spans="1:10">
      <c r="A34" s="111">
        <v>33</v>
      </c>
      <c r="B34" s="111" t="s">
        <v>408</v>
      </c>
      <c r="C34" s="111" t="s">
        <v>199</v>
      </c>
      <c r="D34" s="111" t="s">
        <v>532</v>
      </c>
      <c r="E34" s="111" t="s">
        <v>533</v>
      </c>
      <c r="F34" s="111" t="s">
        <v>534</v>
      </c>
      <c r="G34" s="111" t="s">
        <v>420</v>
      </c>
      <c r="H34" s="111" t="s">
        <v>535</v>
      </c>
      <c r="J34" s="111" t="s">
        <v>1249</v>
      </c>
    </row>
    <row r="35" spans="1:10">
      <c r="A35" s="111">
        <v>34</v>
      </c>
      <c r="B35" s="111" t="s">
        <v>408</v>
      </c>
      <c r="C35" s="111" t="s">
        <v>199</v>
      </c>
      <c r="D35" s="111" t="s">
        <v>536</v>
      </c>
      <c r="E35" s="111" t="s">
        <v>537</v>
      </c>
      <c r="F35" s="111" t="s">
        <v>538</v>
      </c>
      <c r="G35" s="111" t="s">
        <v>539</v>
      </c>
      <c r="J35" s="111" t="s">
        <v>1249</v>
      </c>
    </row>
    <row r="36" spans="1:10">
      <c r="A36" s="111">
        <v>35</v>
      </c>
      <c r="B36" s="111" t="s">
        <v>408</v>
      </c>
      <c r="C36" s="111" t="s">
        <v>199</v>
      </c>
      <c r="D36" s="111" t="s">
        <v>540</v>
      </c>
      <c r="E36" s="111" t="s">
        <v>541</v>
      </c>
      <c r="F36" s="111" t="s">
        <v>542</v>
      </c>
      <c r="G36" s="111" t="s">
        <v>543</v>
      </c>
      <c r="J36" s="111" t="s">
        <v>1249</v>
      </c>
    </row>
    <row r="37" spans="1:10">
      <c r="A37" s="111">
        <v>36</v>
      </c>
      <c r="B37" s="111" t="s">
        <v>408</v>
      </c>
      <c r="C37" s="111" t="s">
        <v>199</v>
      </c>
      <c r="D37" s="111" t="s">
        <v>544</v>
      </c>
      <c r="E37" s="111" t="s">
        <v>545</v>
      </c>
      <c r="F37" s="111" t="s">
        <v>546</v>
      </c>
      <c r="G37" s="111" t="s">
        <v>516</v>
      </c>
      <c r="J37" s="111" t="s">
        <v>1249</v>
      </c>
    </row>
    <row r="38" spans="1:10">
      <c r="A38" s="111">
        <v>37</v>
      </c>
      <c r="B38" s="111" t="s">
        <v>408</v>
      </c>
      <c r="C38" s="111" t="s">
        <v>199</v>
      </c>
      <c r="D38" s="111" t="s">
        <v>547</v>
      </c>
      <c r="E38" s="111" t="s">
        <v>548</v>
      </c>
      <c r="F38" s="111" t="s">
        <v>549</v>
      </c>
      <c r="G38" s="111" t="s">
        <v>550</v>
      </c>
      <c r="J38" s="111" t="s">
        <v>1249</v>
      </c>
    </row>
    <row r="39" spans="1:10">
      <c r="A39" s="111">
        <v>38</v>
      </c>
      <c r="B39" s="111" t="s">
        <v>408</v>
      </c>
      <c r="C39" s="111" t="s">
        <v>199</v>
      </c>
      <c r="D39" s="111" t="s">
        <v>551</v>
      </c>
      <c r="E39" s="111" t="s">
        <v>552</v>
      </c>
      <c r="F39" s="111" t="s">
        <v>553</v>
      </c>
      <c r="G39" s="111" t="s">
        <v>554</v>
      </c>
      <c r="H39" s="111" t="s">
        <v>555</v>
      </c>
      <c r="J39" s="111" t="s">
        <v>1249</v>
      </c>
    </row>
    <row r="40" spans="1:10">
      <c r="A40" s="111">
        <v>39</v>
      </c>
      <c r="B40" s="111" t="s">
        <v>408</v>
      </c>
      <c r="C40" s="111" t="s">
        <v>199</v>
      </c>
      <c r="D40" s="111" t="s">
        <v>556</v>
      </c>
      <c r="E40" s="111" t="s">
        <v>557</v>
      </c>
      <c r="F40" s="111" t="s">
        <v>558</v>
      </c>
      <c r="G40" s="111" t="s">
        <v>516</v>
      </c>
      <c r="J40" s="111" t="s">
        <v>1249</v>
      </c>
    </row>
    <row r="41" spans="1:10">
      <c r="A41" s="111">
        <v>40</v>
      </c>
      <c r="B41" s="111" t="s">
        <v>408</v>
      </c>
      <c r="C41" s="111" t="s">
        <v>199</v>
      </c>
      <c r="D41" s="111" t="s">
        <v>559</v>
      </c>
      <c r="E41" s="111" t="s">
        <v>560</v>
      </c>
      <c r="F41" s="111" t="s">
        <v>561</v>
      </c>
      <c r="G41" s="111" t="s">
        <v>562</v>
      </c>
      <c r="H41" s="111" t="s">
        <v>451</v>
      </c>
      <c r="J41" s="111" t="s">
        <v>1249</v>
      </c>
    </row>
    <row r="42" spans="1:10">
      <c r="A42" s="111">
        <v>41</v>
      </c>
      <c r="B42" s="111" t="s">
        <v>408</v>
      </c>
      <c r="C42" s="111" t="s">
        <v>199</v>
      </c>
      <c r="D42" s="111" t="s">
        <v>563</v>
      </c>
      <c r="E42" s="111" t="s">
        <v>564</v>
      </c>
      <c r="F42" s="111" t="s">
        <v>565</v>
      </c>
      <c r="G42" s="111" t="s">
        <v>464</v>
      </c>
      <c r="J42" s="111" t="s">
        <v>1249</v>
      </c>
    </row>
    <row r="43" spans="1:10">
      <c r="A43" s="111">
        <v>42</v>
      </c>
      <c r="B43" s="111" t="s">
        <v>408</v>
      </c>
      <c r="C43" s="111" t="s">
        <v>199</v>
      </c>
      <c r="D43" s="111" t="s">
        <v>566</v>
      </c>
      <c r="E43" s="111" t="s">
        <v>567</v>
      </c>
      <c r="F43" s="111" t="s">
        <v>568</v>
      </c>
      <c r="G43" s="111" t="s">
        <v>464</v>
      </c>
      <c r="J43" s="111" t="s">
        <v>1249</v>
      </c>
    </row>
    <row r="44" spans="1:10">
      <c r="A44" s="111">
        <v>43</v>
      </c>
      <c r="B44" s="111" t="s">
        <v>408</v>
      </c>
      <c r="C44" s="111" t="s">
        <v>199</v>
      </c>
      <c r="D44" s="111" t="s">
        <v>569</v>
      </c>
      <c r="E44" s="111" t="s">
        <v>570</v>
      </c>
      <c r="F44" s="111" t="s">
        <v>571</v>
      </c>
      <c r="G44" s="111" t="s">
        <v>484</v>
      </c>
      <c r="J44" s="111" t="s">
        <v>1249</v>
      </c>
    </row>
    <row r="45" spans="1:10">
      <c r="A45" s="111">
        <v>44</v>
      </c>
      <c r="B45" s="111" t="s">
        <v>408</v>
      </c>
      <c r="C45" s="111" t="s">
        <v>199</v>
      </c>
      <c r="D45" s="111" t="s">
        <v>572</v>
      </c>
      <c r="E45" s="111" t="s">
        <v>573</v>
      </c>
      <c r="F45" s="111" t="s">
        <v>574</v>
      </c>
      <c r="G45" s="111" t="s">
        <v>428</v>
      </c>
      <c r="J45" s="111" t="s">
        <v>1249</v>
      </c>
    </row>
    <row r="46" spans="1:10">
      <c r="A46" s="111">
        <v>45</v>
      </c>
      <c r="B46" s="111" t="s">
        <v>408</v>
      </c>
      <c r="C46" s="111" t="s">
        <v>199</v>
      </c>
      <c r="D46" s="111" t="s">
        <v>575</v>
      </c>
      <c r="E46" s="111" t="s">
        <v>576</v>
      </c>
      <c r="F46" s="111" t="s">
        <v>577</v>
      </c>
      <c r="G46" s="111" t="s">
        <v>428</v>
      </c>
      <c r="J46" s="111" t="s">
        <v>1249</v>
      </c>
    </row>
    <row r="47" spans="1:10">
      <c r="A47" s="111">
        <v>46</v>
      </c>
      <c r="B47" s="111" t="s">
        <v>408</v>
      </c>
      <c r="C47" s="111" t="s">
        <v>199</v>
      </c>
      <c r="D47" s="111" t="s">
        <v>578</v>
      </c>
      <c r="E47" s="111" t="s">
        <v>579</v>
      </c>
      <c r="F47" s="111" t="s">
        <v>580</v>
      </c>
      <c r="G47" s="111" t="s">
        <v>464</v>
      </c>
      <c r="J47" s="111" t="s">
        <v>1249</v>
      </c>
    </row>
    <row r="48" spans="1:10">
      <c r="A48" s="111">
        <v>47</v>
      </c>
      <c r="B48" s="111" t="s">
        <v>408</v>
      </c>
      <c r="C48" s="111" t="s">
        <v>199</v>
      </c>
      <c r="D48" s="111" t="s">
        <v>581</v>
      </c>
      <c r="E48" s="111" t="s">
        <v>582</v>
      </c>
      <c r="F48" s="111" t="s">
        <v>583</v>
      </c>
      <c r="G48" s="111" t="s">
        <v>584</v>
      </c>
      <c r="J48" s="111" t="s">
        <v>1249</v>
      </c>
    </row>
    <row r="49" spans="1:10">
      <c r="A49" s="111">
        <v>48</v>
      </c>
      <c r="B49" s="111" t="s">
        <v>408</v>
      </c>
      <c r="C49" s="111" t="s">
        <v>199</v>
      </c>
      <c r="D49" s="111" t="s">
        <v>585</v>
      </c>
      <c r="E49" s="111" t="s">
        <v>586</v>
      </c>
      <c r="F49" s="111" t="s">
        <v>587</v>
      </c>
      <c r="G49" s="111" t="s">
        <v>588</v>
      </c>
      <c r="J49" s="111" t="s">
        <v>1249</v>
      </c>
    </row>
    <row r="50" spans="1:10">
      <c r="A50" s="111">
        <v>49</v>
      </c>
      <c r="B50" s="111" t="s">
        <v>408</v>
      </c>
      <c r="C50" s="111" t="s">
        <v>199</v>
      </c>
      <c r="D50" s="111" t="s">
        <v>589</v>
      </c>
      <c r="E50" s="111" t="s">
        <v>590</v>
      </c>
      <c r="F50" s="111" t="s">
        <v>591</v>
      </c>
      <c r="G50" s="111" t="s">
        <v>592</v>
      </c>
      <c r="J50" s="111" t="s">
        <v>1249</v>
      </c>
    </row>
    <row r="51" spans="1:10">
      <c r="A51" s="111">
        <v>50</v>
      </c>
      <c r="B51" s="111" t="s">
        <v>408</v>
      </c>
      <c r="C51" s="111" t="s">
        <v>199</v>
      </c>
      <c r="D51" s="111" t="s">
        <v>593</v>
      </c>
      <c r="E51" s="111" t="s">
        <v>594</v>
      </c>
      <c r="F51" s="111" t="s">
        <v>595</v>
      </c>
      <c r="G51" s="111" t="s">
        <v>596</v>
      </c>
      <c r="H51" s="111" t="s">
        <v>597</v>
      </c>
      <c r="J51" s="111" t="s">
        <v>1249</v>
      </c>
    </row>
    <row r="52" spans="1:10">
      <c r="A52" s="111">
        <v>51</v>
      </c>
      <c r="B52" s="111" t="s">
        <v>408</v>
      </c>
      <c r="C52" s="111" t="s">
        <v>199</v>
      </c>
      <c r="D52" s="111" t="s">
        <v>598</v>
      </c>
      <c r="E52" s="111" t="s">
        <v>599</v>
      </c>
      <c r="F52" s="111" t="s">
        <v>600</v>
      </c>
      <c r="G52" s="111" t="s">
        <v>601</v>
      </c>
      <c r="J52" s="111" t="s">
        <v>1249</v>
      </c>
    </row>
    <row r="53" spans="1:10">
      <c r="A53" s="111">
        <v>52</v>
      </c>
      <c r="B53" s="111" t="s">
        <v>408</v>
      </c>
      <c r="C53" s="111" t="s">
        <v>199</v>
      </c>
      <c r="D53" s="111" t="s">
        <v>602</v>
      </c>
      <c r="E53" s="111" t="s">
        <v>603</v>
      </c>
      <c r="F53" s="111" t="s">
        <v>604</v>
      </c>
      <c r="G53" s="111" t="s">
        <v>550</v>
      </c>
      <c r="J53" s="111" t="s">
        <v>1249</v>
      </c>
    </row>
    <row r="54" spans="1:10">
      <c r="A54" s="111">
        <v>53</v>
      </c>
      <c r="B54" s="111" t="s">
        <v>408</v>
      </c>
      <c r="C54" s="111" t="s">
        <v>199</v>
      </c>
      <c r="D54" s="111" t="s">
        <v>605</v>
      </c>
      <c r="E54" s="111" t="s">
        <v>606</v>
      </c>
      <c r="F54" s="111" t="s">
        <v>604</v>
      </c>
      <c r="G54" s="111" t="s">
        <v>607</v>
      </c>
      <c r="J54" s="111" t="s">
        <v>1249</v>
      </c>
    </row>
    <row r="55" spans="1:10">
      <c r="A55" s="111">
        <v>54</v>
      </c>
      <c r="B55" s="111" t="s">
        <v>408</v>
      </c>
      <c r="C55" s="111" t="s">
        <v>199</v>
      </c>
      <c r="D55" s="111" t="s">
        <v>608</v>
      </c>
      <c r="E55" s="111" t="s">
        <v>609</v>
      </c>
      <c r="F55" s="111" t="s">
        <v>610</v>
      </c>
      <c r="G55" s="111" t="s">
        <v>611</v>
      </c>
      <c r="J55" s="111" t="s">
        <v>1249</v>
      </c>
    </row>
    <row r="56" spans="1:10">
      <c r="A56" s="111">
        <v>55</v>
      </c>
      <c r="B56" s="111" t="s">
        <v>408</v>
      </c>
      <c r="C56" s="111" t="s">
        <v>199</v>
      </c>
      <c r="D56" s="111" t="s">
        <v>612</v>
      </c>
      <c r="E56" s="111" t="s">
        <v>613</v>
      </c>
      <c r="F56" s="111" t="s">
        <v>614</v>
      </c>
      <c r="G56" s="111" t="s">
        <v>420</v>
      </c>
      <c r="J56" s="111" t="s">
        <v>1249</v>
      </c>
    </row>
    <row r="57" spans="1:10">
      <c r="A57" s="111">
        <v>56</v>
      </c>
      <c r="B57" s="111" t="s">
        <v>408</v>
      </c>
      <c r="C57" s="111" t="s">
        <v>199</v>
      </c>
      <c r="D57" s="111" t="s">
        <v>615</v>
      </c>
      <c r="E57" s="111" t="s">
        <v>616</v>
      </c>
      <c r="F57" s="111" t="s">
        <v>617</v>
      </c>
      <c r="G57" s="111" t="s">
        <v>596</v>
      </c>
      <c r="H57" s="111" t="s">
        <v>618</v>
      </c>
      <c r="J57" s="111" t="s">
        <v>1249</v>
      </c>
    </row>
    <row r="58" spans="1:10">
      <c r="A58" s="111">
        <v>57</v>
      </c>
      <c r="B58" s="111" t="s">
        <v>408</v>
      </c>
      <c r="C58" s="111" t="s">
        <v>199</v>
      </c>
      <c r="D58" s="111" t="s">
        <v>619</v>
      </c>
      <c r="E58" s="111" t="s">
        <v>620</v>
      </c>
      <c r="F58" s="111" t="s">
        <v>621</v>
      </c>
      <c r="G58" s="111" t="s">
        <v>500</v>
      </c>
      <c r="J58" s="111" t="s">
        <v>1249</v>
      </c>
    </row>
    <row r="59" spans="1:10">
      <c r="A59" s="111">
        <v>58</v>
      </c>
      <c r="B59" s="111" t="s">
        <v>408</v>
      </c>
      <c r="C59" s="111" t="s">
        <v>199</v>
      </c>
      <c r="D59" s="111" t="s">
        <v>622</v>
      </c>
      <c r="E59" s="111" t="s">
        <v>623</v>
      </c>
      <c r="F59" s="111" t="s">
        <v>624</v>
      </c>
      <c r="G59" s="111" t="s">
        <v>455</v>
      </c>
      <c r="J59" s="111" t="s">
        <v>1249</v>
      </c>
    </row>
    <row r="60" spans="1:10">
      <c r="A60" s="111">
        <v>59</v>
      </c>
      <c r="B60" s="111" t="s">
        <v>408</v>
      </c>
      <c r="C60" s="111" t="s">
        <v>199</v>
      </c>
      <c r="D60" s="111" t="s">
        <v>625</v>
      </c>
      <c r="E60" s="111" t="s">
        <v>626</v>
      </c>
      <c r="F60" s="111" t="s">
        <v>627</v>
      </c>
      <c r="G60" s="111" t="s">
        <v>488</v>
      </c>
      <c r="J60" s="111" t="s">
        <v>1249</v>
      </c>
    </row>
    <row r="61" spans="1:10">
      <c r="A61" s="111">
        <v>60</v>
      </c>
      <c r="B61" s="111" t="s">
        <v>408</v>
      </c>
      <c r="C61" s="111" t="s">
        <v>199</v>
      </c>
      <c r="D61" s="111" t="s">
        <v>628</v>
      </c>
      <c r="E61" s="111" t="s">
        <v>629</v>
      </c>
      <c r="F61" s="111" t="s">
        <v>630</v>
      </c>
      <c r="G61" s="111" t="s">
        <v>500</v>
      </c>
      <c r="J61" s="111" t="s">
        <v>1249</v>
      </c>
    </row>
    <row r="62" spans="1:10">
      <c r="A62" s="111">
        <v>61</v>
      </c>
      <c r="B62" s="111" t="s">
        <v>408</v>
      </c>
      <c r="C62" s="111" t="s">
        <v>199</v>
      </c>
      <c r="D62" s="111" t="s">
        <v>631</v>
      </c>
      <c r="E62" s="111" t="s">
        <v>632</v>
      </c>
      <c r="F62" s="111" t="s">
        <v>633</v>
      </c>
      <c r="G62" s="111" t="s">
        <v>441</v>
      </c>
      <c r="H62" s="111" t="s">
        <v>634</v>
      </c>
      <c r="J62" s="111" t="s">
        <v>1249</v>
      </c>
    </row>
    <row r="63" spans="1:10">
      <c r="A63" s="111">
        <v>62</v>
      </c>
      <c r="B63" s="111" t="s">
        <v>408</v>
      </c>
      <c r="C63" s="111" t="s">
        <v>199</v>
      </c>
      <c r="D63" s="111" t="s">
        <v>635</v>
      </c>
      <c r="E63" s="111" t="s">
        <v>636</v>
      </c>
      <c r="F63" s="111" t="s">
        <v>637</v>
      </c>
      <c r="G63" s="111" t="s">
        <v>441</v>
      </c>
      <c r="H63" s="111" t="s">
        <v>638</v>
      </c>
      <c r="J63" s="111" t="s">
        <v>1249</v>
      </c>
    </row>
    <row r="64" spans="1:10">
      <c r="A64" s="111">
        <v>63</v>
      </c>
      <c r="B64" s="111" t="s">
        <v>408</v>
      </c>
      <c r="C64" s="111" t="s">
        <v>199</v>
      </c>
      <c r="D64" s="111" t="s">
        <v>639</v>
      </c>
      <c r="E64" s="111" t="s">
        <v>640</v>
      </c>
      <c r="F64" s="111" t="s">
        <v>641</v>
      </c>
      <c r="G64" s="111" t="s">
        <v>516</v>
      </c>
      <c r="J64" s="111" t="s">
        <v>1249</v>
      </c>
    </row>
    <row r="65" spans="1:10">
      <c r="A65" s="111">
        <v>64</v>
      </c>
      <c r="B65" s="111" t="s">
        <v>408</v>
      </c>
      <c r="C65" s="111" t="s">
        <v>199</v>
      </c>
      <c r="D65" s="111" t="s">
        <v>642</v>
      </c>
      <c r="E65" s="111" t="s">
        <v>643</v>
      </c>
      <c r="F65" s="111" t="s">
        <v>644</v>
      </c>
      <c r="G65" s="111" t="s">
        <v>516</v>
      </c>
      <c r="J65" s="111" t="s">
        <v>1249</v>
      </c>
    </row>
    <row r="66" spans="1:10">
      <c r="A66" s="111">
        <v>65</v>
      </c>
      <c r="B66" s="111" t="s">
        <v>408</v>
      </c>
      <c r="C66" s="111" t="s">
        <v>199</v>
      </c>
      <c r="D66" s="111" t="s">
        <v>645</v>
      </c>
      <c r="E66" s="111" t="s">
        <v>646</v>
      </c>
      <c r="F66" s="111" t="s">
        <v>647</v>
      </c>
      <c r="G66" s="111" t="s">
        <v>500</v>
      </c>
      <c r="J66" s="111" t="s">
        <v>1249</v>
      </c>
    </row>
    <row r="67" spans="1:10">
      <c r="A67" s="111">
        <v>66</v>
      </c>
      <c r="B67" s="111" t="s">
        <v>408</v>
      </c>
      <c r="C67" s="111" t="s">
        <v>199</v>
      </c>
      <c r="D67" s="111" t="s">
        <v>648</v>
      </c>
      <c r="E67" s="111" t="s">
        <v>649</v>
      </c>
      <c r="F67" s="111" t="s">
        <v>650</v>
      </c>
      <c r="G67" s="111" t="s">
        <v>500</v>
      </c>
      <c r="J67" s="111" t="s">
        <v>1249</v>
      </c>
    </row>
    <row r="68" spans="1:10">
      <c r="A68" s="111">
        <v>67</v>
      </c>
      <c r="B68" s="111" t="s">
        <v>408</v>
      </c>
      <c r="C68" s="111" t="s">
        <v>199</v>
      </c>
      <c r="D68" s="111" t="s">
        <v>651</v>
      </c>
      <c r="E68" s="111" t="s">
        <v>652</v>
      </c>
      <c r="F68" s="111" t="s">
        <v>653</v>
      </c>
      <c r="G68" s="111" t="s">
        <v>500</v>
      </c>
      <c r="J68" s="111" t="s">
        <v>1249</v>
      </c>
    </row>
    <row r="69" spans="1:10">
      <c r="A69" s="111">
        <v>68</v>
      </c>
      <c r="B69" s="111" t="s">
        <v>408</v>
      </c>
      <c r="C69" s="111" t="s">
        <v>199</v>
      </c>
      <c r="D69" s="111" t="s">
        <v>654</v>
      </c>
      <c r="E69" s="111" t="s">
        <v>655</v>
      </c>
      <c r="F69" s="111" t="s">
        <v>656</v>
      </c>
      <c r="G69" s="111" t="s">
        <v>500</v>
      </c>
      <c r="J69" s="111" t="s">
        <v>1249</v>
      </c>
    </row>
    <row r="70" spans="1:10">
      <c r="A70" s="111">
        <v>69</v>
      </c>
      <c r="B70" s="111" t="s">
        <v>408</v>
      </c>
      <c r="C70" s="111" t="s">
        <v>199</v>
      </c>
      <c r="D70" s="111" t="s">
        <v>657</v>
      </c>
      <c r="E70" s="111" t="s">
        <v>658</v>
      </c>
      <c r="F70" s="111" t="s">
        <v>659</v>
      </c>
      <c r="G70" s="111" t="s">
        <v>416</v>
      </c>
      <c r="J70" s="111" t="s">
        <v>1249</v>
      </c>
    </row>
    <row r="71" spans="1:10">
      <c r="A71" s="111">
        <v>70</v>
      </c>
      <c r="B71" s="111" t="s">
        <v>408</v>
      </c>
      <c r="C71" s="111" t="s">
        <v>199</v>
      </c>
      <c r="D71" s="111" t="s">
        <v>660</v>
      </c>
      <c r="E71" s="111" t="s">
        <v>661</v>
      </c>
      <c r="F71" s="111" t="s">
        <v>662</v>
      </c>
      <c r="G71" s="111" t="s">
        <v>428</v>
      </c>
      <c r="H71" s="111" t="s">
        <v>663</v>
      </c>
      <c r="J71" s="111" t="s">
        <v>1249</v>
      </c>
    </row>
    <row r="72" spans="1:10">
      <c r="A72" s="111">
        <v>71</v>
      </c>
      <c r="B72" s="111" t="s">
        <v>408</v>
      </c>
      <c r="C72" s="111" t="s">
        <v>199</v>
      </c>
      <c r="D72" s="111" t="s">
        <v>664</v>
      </c>
      <c r="E72" s="111" t="s">
        <v>665</v>
      </c>
      <c r="F72" s="111" t="s">
        <v>666</v>
      </c>
      <c r="G72" s="111" t="s">
        <v>416</v>
      </c>
      <c r="H72" s="111" t="s">
        <v>667</v>
      </c>
      <c r="J72" s="111" t="s">
        <v>1249</v>
      </c>
    </row>
    <row r="73" spans="1:10">
      <c r="A73" s="111">
        <v>72</v>
      </c>
      <c r="B73" s="111" t="s">
        <v>408</v>
      </c>
      <c r="C73" s="111" t="s">
        <v>199</v>
      </c>
      <c r="D73" s="111" t="s">
        <v>668</v>
      </c>
      <c r="E73" s="111" t="s">
        <v>669</v>
      </c>
      <c r="F73" s="111" t="s">
        <v>670</v>
      </c>
      <c r="G73" s="111" t="s">
        <v>596</v>
      </c>
      <c r="J73" s="111" t="s">
        <v>1249</v>
      </c>
    </row>
    <row r="74" spans="1:10">
      <c r="A74" s="111">
        <v>73</v>
      </c>
      <c r="B74" s="111" t="s">
        <v>408</v>
      </c>
      <c r="C74" s="111" t="s">
        <v>199</v>
      </c>
      <c r="D74" s="111" t="s">
        <v>671</v>
      </c>
      <c r="E74" s="111" t="s">
        <v>672</v>
      </c>
      <c r="F74" s="111" t="s">
        <v>673</v>
      </c>
      <c r="G74" s="111" t="s">
        <v>674</v>
      </c>
      <c r="J74" s="111" t="s">
        <v>1249</v>
      </c>
    </row>
    <row r="75" spans="1:10">
      <c r="A75" s="111">
        <v>74</v>
      </c>
      <c r="B75" s="111" t="s">
        <v>408</v>
      </c>
      <c r="C75" s="111" t="s">
        <v>199</v>
      </c>
      <c r="D75" s="111" t="s">
        <v>675</v>
      </c>
      <c r="E75" s="111" t="s">
        <v>676</v>
      </c>
      <c r="F75" s="111" t="s">
        <v>677</v>
      </c>
      <c r="G75" s="111" t="s">
        <v>596</v>
      </c>
      <c r="J75" s="111" t="s">
        <v>1249</v>
      </c>
    </row>
    <row r="76" spans="1:10">
      <c r="A76" s="111">
        <v>75</v>
      </c>
      <c r="B76" s="111" t="s">
        <v>408</v>
      </c>
      <c r="C76" s="111" t="s">
        <v>199</v>
      </c>
      <c r="D76" s="111" t="s">
        <v>678</v>
      </c>
      <c r="E76" s="111" t="s">
        <v>679</v>
      </c>
      <c r="F76" s="111" t="s">
        <v>680</v>
      </c>
      <c r="G76" s="111" t="s">
        <v>681</v>
      </c>
      <c r="J76" s="111" t="s">
        <v>1249</v>
      </c>
    </row>
    <row r="77" spans="1:10">
      <c r="A77" s="111">
        <v>76</v>
      </c>
      <c r="B77" s="111" t="s">
        <v>408</v>
      </c>
      <c r="C77" s="111" t="s">
        <v>199</v>
      </c>
      <c r="D77" s="111" t="s">
        <v>682</v>
      </c>
      <c r="E77" s="111" t="s">
        <v>683</v>
      </c>
      <c r="F77" s="111" t="s">
        <v>684</v>
      </c>
      <c r="G77" s="111" t="s">
        <v>416</v>
      </c>
      <c r="J77" s="111" t="s">
        <v>1249</v>
      </c>
    </row>
    <row r="78" spans="1:10">
      <c r="A78" s="111">
        <v>77</v>
      </c>
      <c r="B78" s="111" t="s">
        <v>408</v>
      </c>
      <c r="C78" s="111" t="s">
        <v>199</v>
      </c>
      <c r="D78" s="111" t="s">
        <v>685</v>
      </c>
      <c r="E78" s="111" t="s">
        <v>686</v>
      </c>
      <c r="F78" s="111" t="s">
        <v>687</v>
      </c>
      <c r="G78" s="111" t="s">
        <v>416</v>
      </c>
      <c r="H78" s="111" t="s">
        <v>688</v>
      </c>
      <c r="J78" s="111" t="s">
        <v>1249</v>
      </c>
    </row>
    <row r="79" spans="1:10">
      <c r="A79" s="111">
        <v>78</v>
      </c>
      <c r="B79" s="111" t="s">
        <v>408</v>
      </c>
      <c r="C79" s="111" t="s">
        <v>199</v>
      </c>
      <c r="D79" s="111" t="s">
        <v>689</v>
      </c>
      <c r="E79" s="111" t="s">
        <v>690</v>
      </c>
      <c r="F79" s="111" t="s">
        <v>691</v>
      </c>
      <c r="G79" s="111" t="s">
        <v>500</v>
      </c>
      <c r="J79" s="111" t="s">
        <v>1249</v>
      </c>
    </row>
    <row r="80" spans="1:10">
      <c r="A80" s="111">
        <v>79</v>
      </c>
      <c r="B80" s="111" t="s">
        <v>408</v>
      </c>
      <c r="C80" s="111" t="s">
        <v>199</v>
      </c>
      <c r="D80" s="111" t="s">
        <v>692</v>
      </c>
      <c r="E80" s="111" t="s">
        <v>693</v>
      </c>
      <c r="F80" s="111" t="s">
        <v>694</v>
      </c>
      <c r="G80" s="111" t="s">
        <v>428</v>
      </c>
      <c r="J80" s="111" t="s">
        <v>1249</v>
      </c>
    </row>
    <row r="81" spans="1:10">
      <c r="A81" s="111">
        <v>80</v>
      </c>
      <c r="B81" s="111" t="s">
        <v>408</v>
      </c>
      <c r="C81" s="111" t="s">
        <v>199</v>
      </c>
      <c r="D81" s="111" t="s">
        <v>695</v>
      </c>
      <c r="E81" s="111" t="s">
        <v>696</v>
      </c>
      <c r="F81" s="111" t="s">
        <v>697</v>
      </c>
      <c r="G81" s="111" t="s">
        <v>416</v>
      </c>
      <c r="H81" s="111" t="s">
        <v>698</v>
      </c>
      <c r="J81" s="111" t="s">
        <v>1249</v>
      </c>
    </row>
    <row r="82" spans="1:10">
      <c r="A82" s="111">
        <v>81</v>
      </c>
      <c r="B82" s="111" t="s">
        <v>408</v>
      </c>
      <c r="C82" s="111" t="s">
        <v>199</v>
      </c>
      <c r="D82" s="111" t="s">
        <v>699</v>
      </c>
      <c r="E82" s="111" t="s">
        <v>700</v>
      </c>
      <c r="F82" s="111" t="s">
        <v>701</v>
      </c>
      <c r="G82" s="111" t="s">
        <v>550</v>
      </c>
      <c r="J82" s="111" t="s">
        <v>1249</v>
      </c>
    </row>
    <row r="83" spans="1:10">
      <c r="A83" s="111">
        <v>82</v>
      </c>
      <c r="B83" s="111" t="s">
        <v>408</v>
      </c>
      <c r="C83" s="111" t="s">
        <v>199</v>
      </c>
      <c r="D83" s="111" t="s">
        <v>702</v>
      </c>
      <c r="E83" s="111" t="s">
        <v>703</v>
      </c>
      <c r="F83" s="111" t="s">
        <v>704</v>
      </c>
      <c r="G83" s="111" t="s">
        <v>705</v>
      </c>
      <c r="J83" s="111" t="s">
        <v>1249</v>
      </c>
    </row>
    <row r="84" spans="1:10">
      <c r="A84" s="111">
        <v>83</v>
      </c>
      <c r="B84" s="111" t="s">
        <v>408</v>
      </c>
      <c r="C84" s="111" t="s">
        <v>199</v>
      </c>
      <c r="D84" s="111" t="s">
        <v>706</v>
      </c>
      <c r="E84" s="111" t="s">
        <v>707</v>
      </c>
      <c r="F84" s="111" t="s">
        <v>708</v>
      </c>
      <c r="G84" s="111" t="s">
        <v>705</v>
      </c>
      <c r="J84" s="111" t="s">
        <v>1249</v>
      </c>
    </row>
    <row r="85" spans="1:10">
      <c r="A85" s="111">
        <v>84</v>
      </c>
      <c r="B85" s="111" t="s">
        <v>408</v>
      </c>
      <c r="C85" s="111" t="s">
        <v>199</v>
      </c>
      <c r="D85" s="111" t="s">
        <v>709</v>
      </c>
      <c r="E85" s="111" t="s">
        <v>710</v>
      </c>
      <c r="F85" s="111" t="s">
        <v>711</v>
      </c>
      <c r="G85" s="111" t="s">
        <v>674</v>
      </c>
      <c r="J85" s="111" t="s">
        <v>1249</v>
      </c>
    </row>
    <row r="86" spans="1:10">
      <c r="A86" s="111">
        <v>85</v>
      </c>
      <c r="B86" s="111" t="s">
        <v>408</v>
      </c>
      <c r="C86" s="111" t="s">
        <v>199</v>
      </c>
      <c r="D86" s="111" t="s">
        <v>712</v>
      </c>
      <c r="E86" s="111" t="s">
        <v>713</v>
      </c>
      <c r="F86" s="111" t="s">
        <v>714</v>
      </c>
      <c r="G86" s="111" t="s">
        <v>715</v>
      </c>
      <c r="J86" s="111" t="s">
        <v>1249</v>
      </c>
    </row>
    <row r="87" spans="1:10">
      <c r="A87" s="111">
        <v>86</v>
      </c>
      <c r="B87" s="111" t="s">
        <v>408</v>
      </c>
      <c r="C87" s="111" t="s">
        <v>199</v>
      </c>
      <c r="D87" s="111" t="s">
        <v>716</v>
      </c>
      <c r="E87" s="111" t="s">
        <v>717</v>
      </c>
      <c r="F87" s="111" t="s">
        <v>463</v>
      </c>
      <c r="G87" s="111" t="s">
        <v>718</v>
      </c>
      <c r="J87" s="111" t="s">
        <v>1249</v>
      </c>
    </row>
    <row r="88" spans="1:10">
      <c r="A88" s="111">
        <v>87</v>
      </c>
      <c r="B88" s="111" t="s">
        <v>408</v>
      </c>
      <c r="C88" s="111" t="s">
        <v>199</v>
      </c>
      <c r="D88" s="111" t="s">
        <v>719</v>
      </c>
      <c r="E88" s="111" t="s">
        <v>720</v>
      </c>
      <c r="F88" s="111" t="s">
        <v>721</v>
      </c>
      <c r="G88" s="111" t="s">
        <v>464</v>
      </c>
      <c r="J88" s="111" t="s">
        <v>1249</v>
      </c>
    </row>
    <row r="89" spans="1:10">
      <c r="A89" s="111">
        <v>88</v>
      </c>
      <c r="B89" s="111" t="s">
        <v>408</v>
      </c>
      <c r="C89" s="111" t="s">
        <v>199</v>
      </c>
      <c r="D89" s="111" t="s">
        <v>722</v>
      </c>
      <c r="E89" s="111" t="s">
        <v>723</v>
      </c>
      <c r="F89" s="111" t="s">
        <v>724</v>
      </c>
      <c r="G89" s="111" t="s">
        <v>464</v>
      </c>
      <c r="J89" s="111" t="s">
        <v>1249</v>
      </c>
    </row>
    <row r="90" spans="1:10">
      <c r="A90" s="111">
        <v>89</v>
      </c>
      <c r="B90" s="111" t="s">
        <v>408</v>
      </c>
      <c r="C90" s="111" t="s">
        <v>199</v>
      </c>
      <c r="D90" s="111" t="s">
        <v>725</v>
      </c>
      <c r="E90" s="111" t="s">
        <v>726</v>
      </c>
      <c r="F90" s="111" t="s">
        <v>727</v>
      </c>
      <c r="G90" s="111" t="s">
        <v>416</v>
      </c>
      <c r="J90" s="111" t="s">
        <v>1249</v>
      </c>
    </row>
    <row r="91" spans="1:10">
      <c r="A91" s="111">
        <v>90</v>
      </c>
      <c r="B91" s="111" t="s">
        <v>408</v>
      </c>
      <c r="C91" s="111" t="s">
        <v>199</v>
      </c>
      <c r="D91" s="111" t="s">
        <v>728</v>
      </c>
      <c r="E91" s="111" t="s">
        <v>729</v>
      </c>
      <c r="F91" s="111" t="s">
        <v>730</v>
      </c>
      <c r="G91" s="111" t="s">
        <v>420</v>
      </c>
      <c r="J91" s="111" t="s">
        <v>1249</v>
      </c>
    </row>
    <row r="92" spans="1:10">
      <c r="A92" s="111">
        <v>91</v>
      </c>
      <c r="B92" s="111" t="s">
        <v>408</v>
      </c>
      <c r="C92" s="111" t="s">
        <v>199</v>
      </c>
      <c r="D92" s="111" t="s">
        <v>731</v>
      </c>
      <c r="E92" s="111" t="s">
        <v>732</v>
      </c>
      <c r="F92" s="111" t="s">
        <v>733</v>
      </c>
      <c r="G92" s="111" t="s">
        <v>516</v>
      </c>
      <c r="J92" s="111" t="s">
        <v>1249</v>
      </c>
    </row>
    <row r="93" spans="1:10">
      <c r="A93" s="111">
        <v>92</v>
      </c>
      <c r="B93" s="111" t="s">
        <v>408</v>
      </c>
      <c r="C93" s="111" t="s">
        <v>199</v>
      </c>
      <c r="D93" s="111" t="s">
        <v>734</v>
      </c>
      <c r="E93" s="111" t="s">
        <v>735</v>
      </c>
      <c r="F93" s="111" t="s">
        <v>736</v>
      </c>
      <c r="G93" s="111" t="s">
        <v>420</v>
      </c>
      <c r="H93" s="111" t="s">
        <v>737</v>
      </c>
      <c r="J93" s="111" t="s">
        <v>1249</v>
      </c>
    </row>
    <row r="94" spans="1:10">
      <c r="A94" s="111">
        <v>93</v>
      </c>
      <c r="B94" s="111" t="s">
        <v>408</v>
      </c>
      <c r="C94" s="111" t="s">
        <v>199</v>
      </c>
      <c r="D94" s="111" t="s">
        <v>738</v>
      </c>
      <c r="E94" s="111" t="s">
        <v>739</v>
      </c>
      <c r="F94" s="111" t="s">
        <v>740</v>
      </c>
      <c r="G94" s="111" t="s">
        <v>428</v>
      </c>
      <c r="J94" s="111" t="s">
        <v>1249</v>
      </c>
    </row>
    <row r="95" spans="1:10">
      <c r="A95" s="111">
        <v>94</v>
      </c>
      <c r="B95" s="111" t="s">
        <v>408</v>
      </c>
      <c r="C95" s="111" t="s">
        <v>199</v>
      </c>
      <c r="D95" s="111" t="s">
        <v>741</v>
      </c>
      <c r="E95" s="111" t="s">
        <v>742</v>
      </c>
      <c r="F95" s="111" t="s">
        <v>743</v>
      </c>
      <c r="G95" s="111" t="s">
        <v>744</v>
      </c>
      <c r="J95" s="111" t="s">
        <v>1249</v>
      </c>
    </row>
    <row r="96" spans="1:10">
      <c r="A96" s="111">
        <v>95</v>
      </c>
      <c r="B96" s="111" t="s">
        <v>408</v>
      </c>
      <c r="C96" s="111" t="s">
        <v>199</v>
      </c>
      <c r="D96" s="111" t="s">
        <v>745</v>
      </c>
      <c r="E96" s="111" t="s">
        <v>746</v>
      </c>
      <c r="F96" s="111" t="s">
        <v>714</v>
      </c>
      <c r="G96" s="111" t="s">
        <v>601</v>
      </c>
      <c r="J96" s="111" t="s">
        <v>1249</v>
      </c>
    </row>
    <row r="97" spans="1:10">
      <c r="A97" s="111">
        <v>96</v>
      </c>
      <c r="B97" s="111" t="s">
        <v>408</v>
      </c>
      <c r="C97" s="111" t="s">
        <v>199</v>
      </c>
      <c r="D97" s="111" t="s">
        <v>747</v>
      </c>
      <c r="E97" s="111" t="s">
        <v>748</v>
      </c>
      <c r="F97" s="111" t="s">
        <v>749</v>
      </c>
      <c r="G97" s="111" t="s">
        <v>550</v>
      </c>
      <c r="H97" s="111" t="s">
        <v>750</v>
      </c>
      <c r="J97" s="111" t="s">
        <v>1249</v>
      </c>
    </row>
    <row r="98" spans="1:10">
      <c r="A98" s="111">
        <v>97</v>
      </c>
      <c r="B98" s="111" t="s">
        <v>408</v>
      </c>
      <c r="C98" s="111" t="s">
        <v>199</v>
      </c>
      <c r="D98" s="111" t="s">
        <v>751</v>
      </c>
      <c r="E98" s="111" t="s">
        <v>752</v>
      </c>
      <c r="F98" s="111" t="s">
        <v>753</v>
      </c>
      <c r="G98" s="111" t="s">
        <v>464</v>
      </c>
      <c r="J98" s="111" t="s">
        <v>1249</v>
      </c>
    </row>
    <row r="99" spans="1:10">
      <c r="A99" s="111">
        <v>98</v>
      </c>
      <c r="B99" s="111" t="s">
        <v>408</v>
      </c>
      <c r="C99" s="111" t="s">
        <v>199</v>
      </c>
      <c r="D99" s="111" t="s">
        <v>754</v>
      </c>
      <c r="E99" s="111" t="s">
        <v>755</v>
      </c>
      <c r="F99" s="111" t="s">
        <v>756</v>
      </c>
      <c r="G99" s="111" t="s">
        <v>464</v>
      </c>
      <c r="J99" s="111" t="s">
        <v>1249</v>
      </c>
    </row>
    <row r="100" spans="1:10">
      <c r="A100" s="111">
        <v>99</v>
      </c>
      <c r="B100" s="111" t="s">
        <v>408</v>
      </c>
      <c r="C100" s="111" t="s">
        <v>199</v>
      </c>
      <c r="D100" s="111" t="s">
        <v>757</v>
      </c>
      <c r="E100" s="111" t="s">
        <v>758</v>
      </c>
      <c r="F100" s="111" t="s">
        <v>759</v>
      </c>
      <c r="G100" s="111" t="s">
        <v>420</v>
      </c>
      <c r="H100" s="111" t="s">
        <v>760</v>
      </c>
      <c r="J100" s="111" t="s">
        <v>1249</v>
      </c>
    </row>
    <row r="101" spans="1:10">
      <c r="A101" s="111">
        <v>100</v>
      </c>
      <c r="B101" s="111" t="s">
        <v>408</v>
      </c>
      <c r="C101" s="111" t="s">
        <v>199</v>
      </c>
      <c r="D101" s="111" t="s">
        <v>761</v>
      </c>
      <c r="E101" s="111" t="s">
        <v>762</v>
      </c>
      <c r="F101" s="111" t="s">
        <v>763</v>
      </c>
      <c r="G101" s="111" t="s">
        <v>764</v>
      </c>
      <c r="J101" s="111" t="s">
        <v>1249</v>
      </c>
    </row>
    <row r="102" spans="1:10">
      <c r="A102" s="111">
        <v>101</v>
      </c>
      <c r="B102" s="111" t="s">
        <v>408</v>
      </c>
      <c r="C102" s="111" t="s">
        <v>199</v>
      </c>
      <c r="D102" s="111" t="s">
        <v>765</v>
      </c>
      <c r="E102" s="111" t="s">
        <v>766</v>
      </c>
      <c r="F102" s="111" t="s">
        <v>511</v>
      </c>
      <c r="G102" s="111" t="s">
        <v>767</v>
      </c>
      <c r="J102" s="111" t="s">
        <v>1249</v>
      </c>
    </row>
    <row r="103" spans="1:10">
      <c r="A103" s="111">
        <v>102</v>
      </c>
      <c r="B103" s="111" t="s">
        <v>408</v>
      </c>
      <c r="C103" s="111" t="s">
        <v>199</v>
      </c>
      <c r="D103" s="111" t="s">
        <v>768</v>
      </c>
      <c r="E103" s="111" t="s">
        <v>769</v>
      </c>
      <c r="F103" s="111" t="s">
        <v>770</v>
      </c>
      <c r="G103" s="111" t="s">
        <v>437</v>
      </c>
      <c r="J103" s="111" t="s">
        <v>1249</v>
      </c>
    </row>
    <row r="104" spans="1:10">
      <c r="A104" s="111">
        <v>103</v>
      </c>
      <c r="B104" s="111" t="s">
        <v>408</v>
      </c>
      <c r="C104" s="111" t="s">
        <v>199</v>
      </c>
      <c r="D104" s="111" t="s">
        <v>771</v>
      </c>
      <c r="E104" s="111" t="s">
        <v>772</v>
      </c>
      <c r="F104" s="111" t="s">
        <v>773</v>
      </c>
      <c r="G104" s="111" t="s">
        <v>488</v>
      </c>
      <c r="J104" s="111" t="s">
        <v>1249</v>
      </c>
    </row>
    <row r="105" spans="1:10">
      <c r="A105" s="111">
        <v>104</v>
      </c>
      <c r="B105" s="111" t="s">
        <v>408</v>
      </c>
      <c r="C105" s="111" t="s">
        <v>199</v>
      </c>
      <c r="D105" s="111" t="s">
        <v>774</v>
      </c>
      <c r="E105" s="111" t="s">
        <v>775</v>
      </c>
      <c r="F105" s="111" t="s">
        <v>776</v>
      </c>
      <c r="G105" s="111" t="s">
        <v>516</v>
      </c>
      <c r="J105" s="111" t="s">
        <v>1249</v>
      </c>
    </row>
    <row r="106" spans="1:10">
      <c r="A106" s="111">
        <v>105</v>
      </c>
      <c r="B106" s="111" t="s">
        <v>408</v>
      </c>
      <c r="C106" s="111" t="s">
        <v>199</v>
      </c>
      <c r="D106" s="111" t="s">
        <v>777</v>
      </c>
      <c r="E106" s="111" t="s">
        <v>778</v>
      </c>
      <c r="F106" s="111" t="s">
        <v>779</v>
      </c>
      <c r="G106" s="111" t="s">
        <v>705</v>
      </c>
      <c r="J106" s="111" t="s">
        <v>1249</v>
      </c>
    </row>
    <row r="107" spans="1:10">
      <c r="A107" s="111">
        <v>106</v>
      </c>
      <c r="B107" s="111" t="s">
        <v>408</v>
      </c>
      <c r="C107" s="111" t="s">
        <v>199</v>
      </c>
      <c r="D107" s="111" t="s">
        <v>780</v>
      </c>
      <c r="E107" s="111" t="s">
        <v>781</v>
      </c>
      <c r="F107" s="111" t="s">
        <v>782</v>
      </c>
      <c r="G107" s="111" t="s">
        <v>550</v>
      </c>
      <c r="H107" s="111" t="s">
        <v>783</v>
      </c>
      <c r="J107" s="111" t="s">
        <v>1249</v>
      </c>
    </row>
    <row r="108" spans="1:10">
      <c r="A108" s="111">
        <v>107</v>
      </c>
      <c r="B108" s="111" t="s">
        <v>408</v>
      </c>
      <c r="C108" s="111" t="s">
        <v>199</v>
      </c>
      <c r="D108" s="111" t="s">
        <v>784</v>
      </c>
      <c r="E108" s="111" t="s">
        <v>785</v>
      </c>
      <c r="F108" s="111" t="s">
        <v>786</v>
      </c>
      <c r="G108" s="111" t="s">
        <v>787</v>
      </c>
      <c r="H108" s="111" t="s">
        <v>788</v>
      </c>
      <c r="J108" s="111" t="s">
        <v>1249</v>
      </c>
    </row>
    <row r="109" spans="1:10">
      <c r="A109" s="111">
        <v>108</v>
      </c>
      <c r="B109" s="111" t="s">
        <v>408</v>
      </c>
      <c r="C109" s="111" t="s">
        <v>199</v>
      </c>
      <c r="D109" s="111" t="s">
        <v>789</v>
      </c>
      <c r="E109" s="111" t="s">
        <v>790</v>
      </c>
      <c r="F109" s="111" t="s">
        <v>791</v>
      </c>
      <c r="G109" s="111" t="s">
        <v>484</v>
      </c>
      <c r="J109" s="111" t="s">
        <v>1249</v>
      </c>
    </row>
    <row r="110" spans="1:10">
      <c r="A110" s="111">
        <v>109</v>
      </c>
      <c r="B110" s="111" t="s">
        <v>408</v>
      </c>
      <c r="C110" s="111" t="s">
        <v>199</v>
      </c>
      <c r="D110" s="111" t="s">
        <v>792</v>
      </c>
      <c r="E110" s="111" t="s">
        <v>793</v>
      </c>
      <c r="F110" s="111" t="s">
        <v>411</v>
      </c>
      <c r="G110" s="111" t="s">
        <v>794</v>
      </c>
      <c r="J110" s="111" t="s">
        <v>1249</v>
      </c>
    </row>
    <row r="111" spans="1:10">
      <c r="A111" s="111">
        <v>110</v>
      </c>
      <c r="B111" s="111" t="s">
        <v>408</v>
      </c>
      <c r="C111" s="111" t="s">
        <v>199</v>
      </c>
      <c r="D111" s="111" t="s">
        <v>795</v>
      </c>
      <c r="E111" s="111" t="s">
        <v>796</v>
      </c>
      <c r="F111" s="111" t="s">
        <v>411</v>
      </c>
      <c r="G111" s="111" t="s">
        <v>797</v>
      </c>
      <c r="J111" s="111" t="s">
        <v>1249</v>
      </c>
    </row>
    <row r="112" spans="1:10">
      <c r="A112" s="111">
        <v>111</v>
      </c>
      <c r="B112" s="111" t="s">
        <v>408</v>
      </c>
      <c r="C112" s="111" t="s">
        <v>199</v>
      </c>
      <c r="D112" s="111" t="s">
        <v>798</v>
      </c>
      <c r="E112" s="111" t="s">
        <v>799</v>
      </c>
      <c r="F112" s="111" t="s">
        <v>411</v>
      </c>
      <c r="G112" s="111" t="s">
        <v>800</v>
      </c>
      <c r="J112" s="111" t="s">
        <v>1249</v>
      </c>
    </row>
    <row r="113" spans="1:10">
      <c r="A113" s="111">
        <v>112</v>
      </c>
      <c r="B113" s="111" t="s">
        <v>408</v>
      </c>
      <c r="C113" s="111" t="s">
        <v>199</v>
      </c>
      <c r="D113" s="111" t="s">
        <v>801</v>
      </c>
      <c r="E113" s="111" t="s">
        <v>802</v>
      </c>
      <c r="F113" s="111" t="s">
        <v>411</v>
      </c>
      <c r="G113" s="111" t="s">
        <v>681</v>
      </c>
      <c r="J113" s="111" t="s">
        <v>1249</v>
      </c>
    </row>
    <row r="114" spans="1:10">
      <c r="A114" s="111">
        <v>113</v>
      </c>
      <c r="B114" s="111" t="s">
        <v>408</v>
      </c>
      <c r="C114" s="111" t="s">
        <v>199</v>
      </c>
      <c r="D114" s="111" t="s">
        <v>803</v>
      </c>
      <c r="E114" s="111" t="s">
        <v>804</v>
      </c>
      <c r="F114" s="111" t="s">
        <v>411</v>
      </c>
      <c r="G114" s="111" t="s">
        <v>805</v>
      </c>
      <c r="J114" s="111" t="s">
        <v>1249</v>
      </c>
    </row>
    <row r="115" spans="1:10">
      <c r="A115" s="111">
        <v>114</v>
      </c>
      <c r="B115" s="111" t="s">
        <v>408</v>
      </c>
      <c r="C115" s="111" t="s">
        <v>199</v>
      </c>
      <c r="D115" s="111" t="s">
        <v>806</v>
      </c>
      <c r="E115" s="111" t="s">
        <v>807</v>
      </c>
      <c r="F115" s="111" t="s">
        <v>411</v>
      </c>
      <c r="G115" s="111" t="s">
        <v>808</v>
      </c>
      <c r="J115" s="111" t="s">
        <v>1249</v>
      </c>
    </row>
    <row r="116" spans="1:10">
      <c r="A116" s="111">
        <v>115</v>
      </c>
      <c r="B116" s="111" t="s">
        <v>408</v>
      </c>
      <c r="C116" s="111" t="s">
        <v>199</v>
      </c>
      <c r="D116" s="111" t="s">
        <v>809</v>
      </c>
      <c r="E116" s="111" t="s">
        <v>810</v>
      </c>
      <c r="F116" s="111" t="s">
        <v>411</v>
      </c>
      <c r="G116" s="111" t="s">
        <v>811</v>
      </c>
      <c r="J116" s="111" t="s">
        <v>1249</v>
      </c>
    </row>
    <row r="117" spans="1:10">
      <c r="A117" s="111">
        <v>116</v>
      </c>
      <c r="B117" s="111" t="s">
        <v>408</v>
      </c>
      <c r="C117" s="111" t="s">
        <v>199</v>
      </c>
      <c r="D117" s="111" t="s">
        <v>812</v>
      </c>
      <c r="E117" s="111" t="s">
        <v>813</v>
      </c>
      <c r="F117" s="111" t="s">
        <v>411</v>
      </c>
      <c r="G117" s="111" t="s">
        <v>814</v>
      </c>
      <c r="J117" s="111" t="s">
        <v>1249</v>
      </c>
    </row>
    <row r="118" spans="1:10">
      <c r="A118" s="111">
        <v>117</v>
      </c>
      <c r="B118" s="111" t="s">
        <v>408</v>
      </c>
      <c r="C118" s="111" t="s">
        <v>199</v>
      </c>
      <c r="D118" s="111" t="s">
        <v>815</v>
      </c>
      <c r="E118" s="111" t="s">
        <v>816</v>
      </c>
      <c r="F118" s="111" t="s">
        <v>411</v>
      </c>
      <c r="G118" s="111" t="s">
        <v>817</v>
      </c>
      <c r="J118" s="111" t="s">
        <v>1249</v>
      </c>
    </row>
    <row r="119" spans="1:10">
      <c r="A119" s="111">
        <v>118</v>
      </c>
      <c r="B119" s="111" t="s">
        <v>408</v>
      </c>
      <c r="C119" s="111" t="s">
        <v>199</v>
      </c>
      <c r="D119" s="111" t="s">
        <v>818</v>
      </c>
      <c r="E119" s="111" t="s">
        <v>819</v>
      </c>
      <c r="F119" s="111" t="s">
        <v>411</v>
      </c>
      <c r="G119" s="111" t="s">
        <v>820</v>
      </c>
      <c r="J119" s="111" t="s">
        <v>1249</v>
      </c>
    </row>
    <row r="120" spans="1:10">
      <c r="A120" s="111">
        <v>119</v>
      </c>
      <c r="B120" s="111" t="s">
        <v>408</v>
      </c>
      <c r="C120" s="111" t="s">
        <v>199</v>
      </c>
      <c r="D120" s="111" t="s">
        <v>821</v>
      </c>
      <c r="E120" s="111" t="s">
        <v>822</v>
      </c>
      <c r="F120" s="111" t="s">
        <v>411</v>
      </c>
      <c r="G120" s="111" t="s">
        <v>823</v>
      </c>
      <c r="J120" s="111" t="s">
        <v>1249</v>
      </c>
    </row>
    <row r="121" spans="1:10">
      <c r="A121" s="111">
        <v>120</v>
      </c>
      <c r="B121" s="111" t="s">
        <v>408</v>
      </c>
      <c r="C121" s="111" t="s">
        <v>199</v>
      </c>
      <c r="D121" s="111" t="s">
        <v>824</v>
      </c>
      <c r="E121" s="111" t="s">
        <v>825</v>
      </c>
      <c r="F121" s="111" t="s">
        <v>411</v>
      </c>
      <c r="G121" s="111" t="s">
        <v>826</v>
      </c>
      <c r="J121" s="111" t="s">
        <v>1249</v>
      </c>
    </row>
    <row r="122" spans="1:10">
      <c r="A122" s="111">
        <v>121</v>
      </c>
      <c r="B122" s="111" t="s">
        <v>408</v>
      </c>
      <c r="C122" s="111" t="s">
        <v>199</v>
      </c>
      <c r="D122" s="111" t="s">
        <v>827</v>
      </c>
      <c r="E122" s="111" t="s">
        <v>828</v>
      </c>
      <c r="F122" s="111" t="s">
        <v>829</v>
      </c>
      <c r="G122" s="111" t="s">
        <v>830</v>
      </c>
      <c r="J122" s="111" t="s">
        <v>1249</v>
      </c>
    </row>
    <row r="123" spans="1:10">
      <c r="A123" s="111">
        <v>122</v>
      </c>
      <c r="B123" s="111" t="s">
        <v>408</v>
      </c>
      <c r="C123" s="111" t="s">
        <v>199</v>
      </c>
      <c r="D123" s="111" t="s">
        <v>831</v>
      </c>
      <c r="E123" s="111" t="s">
        <v>832</v>
      </c>
      <c r="F123" s="111" t="s">
        <v>829</v>
      </c>
      <c r="G123" s="111" t="s">
        <v>833</v>
      </c>
      <c r="J123" s="111" t="s">
        <v>1249</v>
      </c>
    </row>
    <row r="124" spans="1:10">
      <c r="A124" s="111">
        <v>123</v>
      </c>
      <c r="B124" s="111" t="s">
        <v>408</v>
      </c>
      <c r="C124" s="111" t="s">
        <v>199</v>
      </c>
      <c r="D124" s="111" t="s">
        <v>834</v>
      </c>
      <c r="E124" s="111" t="s">
        <v>835</v>
      </c>
      <c r="F124" s="111" t="s">
        <v>829</v>
      </c>
      <c r="G124" s="111" t="s">
        <v>836</v>
      </c>
      <c r="J124" s="111" t="s">
        <v>1249</v>
      </c>
    </row>
    <row r="125" spans="1:10">
      <c r="A125" s="111">
        <v>124</v>
      </c>
      <c r="B125" s="111" t="s">
        <v>408</v>
      </c>
      <c r="C125" s="111" t="s">
        <v>199</v>
      </c>
      <c r="D125" s="111" t="s">
        <v>837</v>
      </c>
      <c r="E125" s="111" t="s">
        <v>838</v>
      </c>
      <c r="F125" s="111" t="s">
        <v>829</v>
      </c>
      <c r="G125" s="111" t="s">
        <v>839</v>
      </c>
      <c r="J125" s="111" t="s">
        <v>1249</v>
      </c>
    </row>
    <row r="126" spans="1:10">
      <c r="A126" s="111">
        <v>125</v>
      </c>
      <c r="B126" s="111" t="s">
        <v>408</v>
      </c>
      <c r="C126" s="111" t="s">
        <v>199</v>
      </c>
      <c r="D126" s="111" t="s">
        <v>840</v>
      </c>
      <c r="E126" s="111" t="s">
        <v>841</v>
      </c>
      <c r="F126" s="111" t="s">
        <v>411</v>
      </c>
      <c r="G126" s="111" t="s">
        <v>493</v>
      </c>
      <c r="J126" s="111" t="s">
        <v>1249</v>
      </c>
    </row>
    <row r="127" spans="1:10">
      <c r="A127" s="111">
        <v>126</v>
      </c>
      <c r="B127" s="111" t="s">
        <v>408</v>
      </c>
      <c r="C127" s="111" t="s">
        <v>199</v>
      </c>
      <c r="D127" s="111" t="s">
        <v>842</v>
      </c>
      <c r="E127" s="111" t="s">
        <v>843</v>
      </c>
      <c r="F127" s="111" t="s">
        <v>844</v>
      </c>
      <c r="G127" s="111" t="s">
        <v>588</v>
      </c>
      <c r="H127" s="111" t="s">
        <v>845</v>
      </c>
      <c r="J127" s="111" t="s">
        <v>1249</v>
      </c>
    </row>
    <row r="128" spans="1:10">
      <c r="A128" s="111">
        <v>127</v>
      </c>
      <c r="B128" s="111" t="s">
        <v>408</v>
      </c>
      <c r="C128" s="111" t="s">
        <v>199</v>
      </c>
      <c r="D128" s="111" t="s">
        <v>846</v>
      </c>
      <c r="E128" s="111" t="s">
        <v>847</v>
      </c>
      <c r="F128" s="111" t="s">
        <v>848</v>
      </c>
      <c r="G128" s="111" t="s">
        <v>428</v>
      </c>
      <c r="J128" s="111" t="s">
        <v>1249</v>
      </c>
    </row>
    <row r="129" spans="1:10">
      <c r="A129" s="111">
        <v>128</v>
      </c>
      <c r="B129" s="111" t="s">
        <v>408</v>
      </c>
      <c r="C129" s="111" t="s">
        <v>199</v>
      </c>
      <c r="D129" s="111" t="s">
        <v>849</v>
      </c>
      <c r="E129" s="111" t="s">
        <v>850</v>
      </c>
      <c r="F129" s="111" t="s">
        <v>851</v>
      </c>
      <c r="G129" s="111" t="s">
        <v>420</v>
      </c>
      <c r="J129" s="111" t="s">
        <v>1249</v>
      </c>
    </row>
    <row r="130" spans="1:10">
      <c r="A130" s="111">
        <v>129</v>
      </c>
      <c r="B130" s="111" t="s">
        <v>408</v>
      </c>
      <c r="C130" s="111" t="s">
        <v>199</v>
      </c>
      <c r="D130" s="111" t="s">
        <v>852</v>
      </c>
      <c r="E130" s="111" t="s">
        <v>853</v>
      </c>
      <c r="F130" s="111" t="s">
        <v>854</v>
      </c>
      <c r="G130" s="111" t="s">
        <v>611</v>
      </c>
      <c r="J130" s="111" t="s">
        <v>1249</v>
      </c>
    </row>
    <row r="131" spans="1:10">
      <c r="A131" s="111">
        <v>130</v>
      </c>
      <c r="B131" s="111" t="s">
        <v>408</v>
      </c>
      <c r="C131" s="111" t="s">
        <v>199</v>
      </c>
      <c r="D131" s="111" t="s">
        <v>855</v>
      </c>
      <c r="E131" s="111" t="s">
        <v>856</v>
      </c>
      <c r="F131" s="111" t="s">
        <v>857</v>
      </c>
      <c r="G131" s="111" t="s">
        <v>428</v>
      </c>
      <c r="J131" s="111" t="s">
        <v>1249</v>
      </c>
    </row>
    <row r="132" spans="1:10">
      <c r="A132" s="111">
        <v>131</v>
      </c>
      <c r="B132" s="111" t="s">
        <v>408</v>
      </c>
      <c r="C132" s="111" t="s">
        <v>199</v>
      </c>
      <c r="D132" s="111" t="s">
        <v>858</v>
      </c>
      <c r="E132" s="111" t="s">
        <v>859</v>
      </c>
      <c r="F132" s="111" t="s">
        <v>860</v>
      </c>
      <c r="G132" s="111" t="s">
        <v>428</v>
      </c>
      <c r="J132" s="111" t="s">
        <v>1249</v>
      </c>
    </row>
    <row r="133" spans="1:10">
      <c r="A133" s="111">
        <v>132</v>
      </c>
      <c r="B133" s="111" t="s">
        <v>408</v>
      </c>
      <c r="C133" s="111" t="s">
        <v>199</v>
      </c>
      <c r="D133" s="111" t="s">
        <v>861</v>
      </c>
      <c r="E133" s="111" t="s">
        <v>862</v>
      </c>
      <c r="F133" s="111" t="s">
        <v>863</v>
      </c>
      <c r="G133" s="111" t="s">
        <v>420</v>
      </c>
      <c r="H133" s="111" t="s">
        <v>864</v>
      </c>
      <c r="J133" s="111" t="s">
        <v>1249</v>
      </c>
    </row>
    <row r="134" spans="1:10">
      <c r="A134" s="111">
        <v>133</v>
      </c>
      <c r="B134" s="111" t="s">
        <v>408</v>
      </c>
      <c r="C134" s="111" t="s">
        <v>199</v>
      </c>
      <c r="D134" s="111" t="s">
        <v>865</v>
      </c>
      <c r="E134" s="111" t="s">
        <v>866</v>
      </c>
      <c r="F134" s="111" t="s">
        <v>867</v>
      </c>
      <c r="G134" s="111" t="s">
        <v>588</v>
      </c>
      <c r="J134" s="111" t="s">
        <v>1249</v>
      </c>
    </row>
    <row r="135" spans="1:10">
      <c r="A135" s="111">
        <v>134</v>
      </c>
      <c r="B135" s="111" t="s">
        <v>408</v>
      </c>
      <c r="C135" s="111" t="s">
        <v>199</v>
      </c>
      <c r="D135" s="111" t="s">
        <v>868</v>
      </c>
      <c r="E135" s="111" t="s">
        <v>869</v>
      </c>
      <c r="F135" s="111" t="s">
        <v>423</v>
      </c>
      <c r="G135" s="111" t="s">
        <v>870</v>
      </c>
      <c r="J135" s="111" t="s">
        <v>1249</v>
      </c>
    </row>
    <row r="136" spans="1:10">
      <c r="A136" s="111">
        <v>135</v>
      </c>
      <c r="B136" s="111" t="s">
        <v>408</v>
      </c>
      <c r="C136" s="111" t="s">
        <v>199</v>
      </c>
      <c r="D136" s="111" t="s">
        <v>871</v>
      </c>
      <c r="E136" s="111" t="s">
        <v>872</v>
      </c>
      <c r="F136" s="111" t="s">
        <v>423</v>
      </c>
      <c r="G136" s="111" t="s">
        <v>601</v>
      </c>
      <c r="J136" s="111" t="s">
        <v>1249</v>
      </c>
    </row>
    <row r="137" spans="1:10">
      <c r="A137" s="111">
        <v>136</v>
      </c>
      <c r="B137" s="111" t="s">
        <v>408</v>
      </c>
      <c r="C137" s="111" t="s">
        <v>199</v>
      </c>
      <c r="D137" s="111" t="s">
        <v>873</v>
      </c>
      <c r="E137" s="111" t="s">
        <v>874</v>
      </c>
      <c r="F137" s="111" t="s">
        <v>875</v>
      </c>
      <c r="G137" s="111" t="s">
        <v>876</v>
      </c>
      <c r="J137" s="111" t="s">
        <v>1249</v>
      </c>
    </row>
    <row r="138" spans="1:10">
      <c r="A138" s="111">
        <v>137</v>
      </c>
      <c r="B138" s="111" t="s">
        <v>408</v>
      </c>
      <c r="C138" s="111" t="s">
        <v>199</v>
      </c>
      <c r="D138" s="111" t="s">
        <v>877</v>
      </c>
      <c r="E138" s="111" t="s">
        <v>874</v>
      </c>
      <c r="F138" s="111" t="s">
        <v>875</v>
      </c>
      <c r="G138" s="111" t="s">
        <v>878</v>
      </c>
      <c r="H138" s="111" t="s">
        <v>879</v>
      </c>
      <c r="J138" s="111" t="s">
        <v>1249</v>
      </c>
    </row>
    <row r="139" spans="1:10">
      <c r="A139" s="111">
        <v>138</v>
      </c>
      <c r="B139" s="111" t="s">
        <v>408</v>
      </c>
      <c r="C139" s="111" t="s">
        <v>199</v>
      </c>
      <c r="D139" s="111" t="s">
        <v>880</v>
      </c>
      <c r="E139" s="111" t="s">
        <v>881</v>
      </c>
      <c r="F139" s="111" t="s">
        <v>882</v>
      </c>
      <c r="G139" s="111" t="s">
        <v>550</v>
      </c>
      <c r="J139" s="111" t="s">
        <v>1249</v>
      </c>
    </row>
    <row r="140" spans="1:10">
      <c r="A140" s="111">
        <v>139</v>
      </c>
      <c r="B140" s="111" t="s">
        <v>408</v>
      </c>
      <c r="C140" s="111" t="s">
        <v>199</v>
      </c>
      <c r="D140" s="111" t="s">
        <v>883</v>
      </c>
      <c r="E140" s="111" t="s">
        <v>884</v>
      </c>
      <c r="F140" s="111" t="s">
        <v>885</v>
      </c>
      <c r="G140" s="111" t="s">
        <v>420</v>
      </c>
      <c r="J140" s="111" t="s">
        <v>1249</v>
      </c>
    </row>
    <row r="141" spans="1:10">
      <c r="A141" s="111">
        <v>140</v>
      </c>
      <c r="B141" s="111" t="s">
        <v>408</v>
      </c>
      <c r="C141" s="111" t="s">
        <v>199</v>
      </c>
      <c r="D141" s="111" t="s">
        <v>886</v>
      </c>
      <c r="E141" s="111" t="s">
        <v>887</v>
      </c>
      <c r="F141" s="111" t="s">
        <v>888</v>
      </c>
      <c r="G141" s="111" t="s">
        <v>488</v>
      </c>
      <c r="H141" s="111" t="s">
        <v>889</v>
      </c>
      <c r="J141" s="111" t="s">
        <v>1249</v>
      </c>
    </row>
    <row r="142" spans="1:10">
      <c r="A142" s="111">
        <v>141</v>
      </c>
      <c r="B142" s="111" t="s">
        <v>408</v>
      </c>
      <c r="C142" s="111" t="s">
        <v>199</v>
      </c>
      <c r="D142" s="111" t="s">
        <v>890</v>
      </c>
      <c r="E142" s="111" t="s">
        <v>891</v>
      </c>
      <c r="F142" s="111" t="s">
        <v>892</v>
      </c>
      <c r="G142" s="111" t="s">
        <v>420</v>
      </c>
      <c r="J142" s="111" t="s">
        <v>1249</v>
      </c>
    </row>
    <row r="143" spans="1:10">
      <c r="A143" s="111">
        <v>142</v>
      </c>
      <c r="B143" s="111" t="s">
        <v>408</v>
      </c>
      <c r="C143" s="111" t="s">
        <v>199</v>
      </c>
      <c r="D143" s="111" t="s">
        <v>893</v>
      </c>
      <c r="E143" s="111" t="s">
        <v>894</v>
      </c>
      <c r="F143" s="111" t="s">
        <v>895</v>
      </c>
      <c r="G143" s="111" t="s">
        <v>484</v>
      </c>
      <c r="J143" s="111" t="s">
        <v>1249</v>
      </c>
    </row>
    <row r="144" spans="1:10">
      <c r="A144" s="111">
        <v>143</v>
      </c>
      <c r="B144" s="111" t="s">
        <v>408</v>
      </c>
      <c r="C144" s="111" t="s">
        <v>199</v>
      </c>
      <c r="D144" s="111" t="s">
        <v>896</v>
      </c>
      <c r="E144" s="111" t="s">
        <v>897</v>
      </c>
      <c r="F144" s="111" t="s">
        <v>898</v>
      </c>
      <c r="G144" s="111" t="s">
        <v>488</v>
      </c>
      <c r="J144" s="111" t="s">
        <v>1249</v>
      </c>
    </row>
    <row r="145" spans="1:10">
      <c r="A145" s="111">
        <v>144</v>
      </c>
      <c r="B145" s="111" t="s">
        <v>408</v>
      </c>
      <c r="C145" s="111" t="s">
        <v>199</v>
      </c>
      <c r="D145" s="111" t="s">
        <v>899</v>
      </c>
      <c r="E145" s="111" t="s">
        <v>900</v>
      </c>
      <c r="F145" s="111" t="s">
        <v>901</v>
      </c>
      <c r="G145" s="111" t="s">
        <v>488</v>
      </c>
      <c r="H145" s="111" t="s">
        <v>902</v>
      </c>
      <c r="J145" s="111" t="s">
        <v>1249</v>
      </c>
    </row>
    <row r="146" spans="1:10">
      <c r="A146" s="111">
        <v>145</v>
      </c>
      <c r="B146" s="111" t="s">
        <v>408</v>
      </c>
      <c r="C146" s="111" t="s">
        <v>199</v>
      </c>
      <c r="D146" s="111" t="s">
        <v>903</v>
      </c>
      <c r="E146" s="111" t="s">
        <v>904</v>
      </c>
      <c r="F146" s="111" t="s">
        <v>905</v>
      </c>
      <c r="G146" s="111" t="s">
        <v>441</v>
      </c>
      <c r="H146" s="111" t="s">
        <v>906</v>
      </c>
      <c r="J146" s="111" t="s">
        <v>1249</v>
      </c>
    </row>
    <row r="147" spans="1:10">
      <c r="A147" s="111">
        <v>146</v>
      </c>
      <c r="B147" s="111" t="s">
        <v>408</v>
      </c>
      <c r="C147" s="111" t="s">
        <v>199</v>
      </c>
      <c r="D147" s="111" t="s">
        <v>907</v>
      </c>
      <c r="E147" s="111" t="s">
        <v>908</v>
      </c>
      <c r="F147" s="111" t="s">
        <v>909</v>
      </c>
      <c r="G147" s="111" t="s">
        <v>611</v>
      </c>
      <c r="J147" s="111" t="s">
        <v>1249</v>
      </c>
    </row>
    <row r="148" spans="1:10">
      <c r="A148" s="111">
        <v>147</v>
      </c>
      <c r="B148" s="111" t="s">
        <v>408</v>
      </c>
      <c r="C148" s="111" t="s">
        <v>199</v>
      </c>
      <c r="D148" s="111" t="s">
        <v>910</v>
      </c>
      <c r="E148" s="111" t="s">
        <v>911</v>
      </c>
      <c r="F148" s="111" t="s">
        <v>912</v>
      </c>
      <c r="G148" s="111" t="s">
        <v>500</v>
      </c>
      <c r="J148" s="111" t="s">
        <v>1249</v>
      </c>
    </row>
    <row r="149" spans="1:10">
      <c r="A149" s="111">
        <v>148</v>
      </c>
      <c r="B149" s="111" t="s">
        <v>408</v>
      </c>
      <c r="C149" s="111" t="s">
        <v>199</v>
      </c>
      <c r="D149" s="111" t="s">
        <v>913</v>
      </c>
      <c r="E149" s="111" t="s">
        <v>914</v>
      </c>
      <c r="F149" s="111" t="s">
        <v>915</v>
      </c>
      <c r="G149" s="111" t="s">
        <v>916</v>
      </c>
      <c r="J149" s="111" t="s">
        <v>1249</v>
      </c>
    </row>
    <row r="150" spans="1:10">
      <c r="A150" s="111">
        <v>149</v>
      </c>
      <c r="B150" s="111" t="s">
        <v>408</v>
      </c>
      <c r="C150" s="111" t="s">
        <v>199</v>
      </c>
      <c r="D150" s="111" t="s">
        <v>917</v>
      </c>
      <c r="E150" s="111" t="s">
        <v>918</v>
      </c>
      <c r="F150" s="111" t="s">
        <v>919</v>
      </c>
      <c r="G150" s="111" t="s">
        <v>484</v>
      </c>
      <c r="J150" s="111" t="s">
        <v>1249</v>
      </c>
    </row>
    <row r="151" spans="1:10">
      <c r="A151" s="111">
        <v>150</v>
      </c>
      <c r="B151" s="111" t="s">
        <v>408</v>
      </c>
      <c r="C151" s="111" t="s">
        <v>199</v>
      </c>
      <c r="D151" s="111" t="s">
        <v>920</v>
      </c>
      <c r="E151" s="111" t="s">
        <v>921</v>
      </c>
      <c r="F151" s="111" t="s">
        <v>922</v>
      </c>
      <c r="G151" s="111" t="s">
        <v>601</v>
      </c>
      <c r="J151" s="111" t="s">
        <v>1249</v>
      </c>
    </row>
    <row r="152" spans="1:10">
      <c r="A152" s="111">
        <v>151</v>
      </c>
      <c r="B152" s="111" t="s">
        <v>408</v>
      </c>
      <c r="C152" s="111" t="s">
        <v>199</v>
      </c>
      <c r="D152" s="111" t="s">
        <v>923</v>
      </c>
      <c r="E152" s="111" t="s">
        <v>921</v>
      </c>
      <c r="F152" s="111" t="s">
        <v>922</v>
      </c>
      <c r="G152" s="111" t="s">
        <v>493</v>
      </c>
      <c r="J152" s="111" t="s">
        <v>1249</v>
      </c>
    </row>
    <row r="153" spans="1:10">
      <c r="A153" s="111">
        <v>152</v>
      </c>
      <c r="B153" s="111" t="s">
        <v>408</v>
      </c>
      <c r="C153" s="111" t="s">
        <v>199</v>
      </c>
      <c r="D153" s="111" t="s">
        <v>924</v>
      </c>
      <c r="E153" s="111" t="s">
        <v>925</v>
      </c>
      <c r="F153" s="111" t="s">
        <v>926</v>
      </c>
      <c r="G153" s="111" t="s">
        <v>916</v>
      </c>
      <c r="J153" s="111" t="s">
        <v>1249</v>
      </c>
    </row>
    <row r="154" spans="1:10">
      <c r="A154" s="111">
        <v>153</v>
      </c>
      <c r="B154" s="111" t="s">
        <v>408</v>
      </c>
      <c r="C154" s="111" t="s">
        <v>199</v>
      </c>
      <c r="D154" s="111" t="s">
        <v>927</v>
      </c>
      <c r="E154" s="111" t="s">
        <v>928</v>
      </c>
      <c r="F154" s="111" t="s">
        <v>929</v>
      </c>
      <c r="G154" s="111" t="s">
        <v>464</v>
      </c>
      <c r="J154" s="111" t="s">
        <v>1249</v>
      </c>
    </row>
    <row r="155" spans="1:10">
      <c r="A155" s="111">
        <v>154</v>
      </c>
      <c r="B155" s="111" t="s">
        <v>408</v>
      </c>
      <c r="C155" s="111" t="s">
        <v>199</v>
      </c>
      <c r="D155" s="111" t="s">
        <v>930</v>
      </c>
      <c r="E155" s="111" t="s">
        <v>931</v>
      </c>
      <c r="F155" s="111" t="s">
        <v>932</v>
      </c>
      <c r="G155" s="111" t="s">
        <v>420</v>
      </c>
      <c r="J155" s="111" t="s">
        <v>1249</v>
      </c>
    </row>
    <row r="156" spans="1:10">
      <c r="A156" s="111">
        <v>155</v>
      </c>
      <c r="B156" s="111" t="s">
        <v>408</v>
      </c>
      <c r="C156" s="111" t="s">
        <v>199</v>
      </c>
      <c r="D156" s="111" t="s">
        <v>933</v>
      </c>
      <c r="E156" s="111" t="s">
        <v>934</v>
      </c>
      <c r="F156" s="111" t="s">
        <v>935</v>
      </c>
      <c r="G156" s="111" t="s">
        <v>416</v>
      </c>
      <c r="H156" s="111" t="s">
        <v>936</v>
      </c>
      <c r="J156" s="111" t="s">
        <v>1249</v>
      </c>
    </row>
    <row r="157" spans="1:10">
      <c r="A157" s="111">
        <v>156</v>
      </c>
      <c r="B157" s="111" t="s">
        <v>408</v>
      </c>
      <c r="C157" s="111" t="s">
        <v>199</v>
      </c>
      <c r="D157" s="111" t="s">
        <v>937</v>
      </c>
      <c r="E157" s="111" t="s">
        <v>938</v>
      </c>
      <c r="F157" s="111" t="s">
        <v>939</v>
      </c>
      <c r="G157" s="111" t="s">
        <v>516</v>
      </c>
      <c r="J157" s="111" t="s">
        <v>1249</v>
      </c>
    </row>
    <row r="158" spans="1:10">
      <c r="A158" s="111">
        <v>157</v>
      </c>
      <c r="B158" s="111" t="s">
        <v>408</v>
      </c>
      <c r="C158" s="111" t="s">
        <v>199</v>
      </c>
      <c r="D158" s="111" t="s">
        <v>940</v>
      </c>
      <c r="E158" s="111" t="s">
        <v>941</v>
      </c>
      <c r="F158" s="111" t="s">
        <v>942</v>
      </c>
      <c r="G158" s="111" t="s">
        <v>464</v>
      </c>
      <c r="J158" s="111" t="s">
        <v>1249</v>
      </c>
    </row>
    <row r="159" spans="1:10">
      <c r="A159" s="111">
        <v>158</v>
      </c>
      <c r="B159" s="111" t="s">
        <v>408</v>
      </c>
      <c r="C159" s="111" t="s">
        <v>199</v>
      </c>
      <c r="D159" s="111" t="s">
        <v>943</v>
      </c>
      <c r="E159" s="111" t="s">
        <v>944</v>
      </c>
      <c r="F159" s="111" t="s">
        <v>945</v>
      </c>
      <c r="G159" s="111" t="s">
        <v>508</v>
      </c>
      <c r="H159" s="111" t="s">
        <v>946</v>
      </c>
      <c r="J159" s="111" t="s">
        <v>1249</v>
      </c>
    </row>
    <row r="160" spans="1:10">
      <c r="A160" s="111">
        <v>159</v>
      </c>
      <c r="B160" s="111" t="s">
        <v>408</v>
      </c>
      <c r="C160" s="111" t="s">
        <v>199</v>
      </c>
      <c r="D160" s="111" t="s">
        <v>947</v>
      </c>
      <c r="E160" s="111" t="s">
        <v>948</v>
      </c>
      <c r="F160" s="111" t="s">
        <v>949</v>
      </c>
      <c r="G160" s="111" t="s">
        <v>705</v>
      </c>
      <c r="J160" s="111" t="s">
        <v>1249</v>
      </c>
    </row>
    <row r="161" spans="1:10">
      <c r="A161" s="111">
        <v>160</v>
      </c>
      <c r="B161" s="111" t="s">
        <v>408</v>
      </c>
      <c r="C161" s="111" t="s">
        <v>199</v>
      </c>
      <c r="D161" s="111" t="s">
        <v>950</v>
      </c>
      <c r="E161" s="111" t="s">
        <v>951</v>
      </c>
      <c r="F161" s="111" t="s">
        <v>952</v>
      </c>
      <c r="G161" s="111" t="s">
        <v>428</v>
      </c>
      <c r="J161" s="111" t="s">
        <v>1249</v>
      </c>
    </row>
    <row r="162" spans="1:10">
      <c r="A162" s="111">
        <v>161</v>
      </c>
      <c r="B162" s="111" t="s">
        <v>408</v>
      </c>
      <c r="C162" s="111" t="s">
        <v>199</v>
      </c>
      <c r="D162" s="111" t="s">
        <v>953</v>
      </c>
      <c r="E162" s="111" t="s">
        <v>954</v>
      </c>
      <c r="F162" s="111" t="s">
        <v>955</v>
      </c>
      <c r="G162" s="111" t="s">
        <v>705</v>
      </c>
      <c r="J162" s="111" t="s">
        <v>1249</v>
      </c>
    </row>
    <row r="163" spans="1:10">
      <c r="A163" s="111">
        <v>162</v>
      </c>
      <c r="B163" s="111" t="s">
        <v>408</v>
      </c>
      <c r="C163" s="111" t="s">
        <v>199</v>
      </c>
      <c r="D163" s="111" t="s">
        <v>956</v>
      </c>
      <c r="E163" s="111" t="s">
        <v>957</v>
      </c>
      <c r="F163" s="111" t="s">
        <v>958</v>
      </c>
      <c r="G163" s="111" t="s">
        <v>464</v>
      </c>
      <c r="H163" s="111" t="s">
        <v>959</v>
      </c>
      <c r="J163" s="111" t="s">
        <v>1249</v>
      </c>
    </row>
    <row r="164" spans="1:10">
      <c r="A164" s="111">
        <v>163</v>
      </c>
      <c r="B164" s="111" t="s">
        <v>408</v>
      </c>
      <c r="C164" s="111" t="s">
        <v>199</v>
      </c>
      <c r="D164" s="111" t="s">
        <v>960</v>
      </c>
      <c r="E164" s="111" t="s">
        <v>961</v>
      </c>
      <c r="F164" s="111" t="s">
        <v>962</v>
      </c>
      <c r="G164" s="111" t="s">
        <v>420</v>
      </c>
      <c r="H164" s="111" t="s">
        <v>963</v>
      </c>
      <c r="J164" s="111" t="s">
        <v>1249</v>
      </c>
    </row>
    <row r="165" spans="1:10">
      <c r="A165" s="111">
        <v>164</v>
      </c>
      <c r="B165" s="111" t="s">
        <v>408</v>
      </c>
      <c r="C165" s="111" t="s">
        <v>199</v>
      </c>
      <c r="D165" s="111" t="s">
        <v>964</v>
      </c>
      <c r="E165" s="111" t="s">
        <v>965</v>
      </c>
      <c r="F165" s="111" t="s">
        <v>966</v>
      </c>
      <c r="G165" s="111" t="s">
        <v>611</v>
      </c>
      <c r="J165" s="111" t="s">
        <v>1249</v>
      </c>
    </row>
    <row r="166" spans="1:10">
      <c r="A166" s="111">
        <v>165</v>
      </c>
      <c r="B166" s="111" t="s">
        <v>408</v>
      </c>
      <c r="C166" s="111" t="s">
        <v>199</v>
      </c>
      <c r="D166" s="111" t="s">
        <v>967</v>
      </c>
      <c r="E166" s="111" t="s">
        <v>968</v>
      </c>
      <c r="F166" s="111" t="s">
        <v>969</v>
      </c>
      <c r="G166" s="111" t="s">
        <v>596</v>
      </c>
      <c r="J166" s="111" t="s">
        <v>1249</v>
      </c>
    </row>
    <row r="167" spans="1:10">
      <c r="A167" s="111">
        <v>166</v>
      </c>
      <c r="B167" s="111" t="s">
        <v>408</v>
      </c>
      <c r="C167" s="111" t="s">
        <v>199</v>
      </c>
      <c r="D167" s="111" t="s">
        <v>970</v>
      </c>
      <c r="E167" s="111" t="s">
        <v>971</v>
      </c>
      <c r="F167" s="111" t="s">
        <v>972</v>
      </c>
      <c r="G167" s="111" t="s">
        <v>464</v>
      </c>
      <c r="J167" s="111" t="s">
        <v>1249</v>
      </c>
    </row>
    <row r="168" spans="1:10">
      <c r="A168" s="111">
        <v>167</v>
      </c>
      <c r="B168" s="111" t="s">
        <v>408</v>
      </c>
      <c r="C168" s="111" t="s">
        <v>199</v>
      </c>
      <c r="D168" s="111" t="s">
        <v>973</v>
      </c>
      <c r="E168" s="111" t="s">
        <v>974</v>
      </c>
      <c r="F168" s="111" t="s">
        <v>975</v>
      </c>
      <c r="G168" s="111" t="s">
        <v>464</v>
      </c>
      <c r="J168" s="111" t="s">
        <v>1249</v>
      </c>
    </row>
    <row r="169" spans="1:10">
      <c r="A169" s="111">
        <v>168</v>
      </c>
      <c r="B169" s="111" t="s">
        <v>408</v>
      </c>
      <c r="C169" s="111" t="s">
        <v>199</v>
      </c>
      <c r="D169" s="111" t="s">
        <v>976</v>
      </c>
      <c r="E169" s="111" t="s">
        <v>977</v>
      </c>
      <c r="F169" s="111" t="s">
        <v>978</v>
      </c>
      <c r="G169" s="111" t="s">
        <v>464</v>
      </c>
      <c r="J169" s="111" t="s">
        <v>1249</v>
      </c>
    </row>
    <row r="170" spans="1:10">
      <c r="A170" s="111">
        <v>169</v>
      </c>
      <c r="B170" s="111" t="s">
        <v>408</v>
      </c>
      <c r="C170" s="111" t="s">
        <v>199</v>
      </c>
      <c r="D170" s="111" t="s">
        <v>979</v>
      </c>
      <c r="E170" s="111" t="s">
        <v>980</v>
      </c>
      <c r="F170" s="111" t="s">
        <v>981</v>
      </c>
      <c r="G170" s="111" t="s">
        <v>420</v>
      </c>
      <c r="J170" s="111" t="s">
        <v>1249</v>
      </c>
    </row>
    <row r="171" spans="1:10">
      <c r="A171" s="111">
        <v>170</v>
      </c>
      <c r="B171" s="111" t="s">
        <v>408</v>
      </c>
      <c r="C171" s="111" t="s">
        <v>199</v>
      </c>
      <c r="D171" s="111" t="s">
        <v>982</v>
      </c>
      <c r="E171" s="111" t="s">
        <v>983</v>
      </c>
      <c r="F171" s="111" t="s">
        <v>984</v>
      </c>
      <c r="G171" s="111" t="s">
        <v>611</v>
      </c>
      <c r="J171" s="111" t="s">
        <v>1249</v>
      </c>
    </row>
    <row r="172" spans="1:10">
      <c r="A172" s="111">
        <v>171</v>
      </c>
      <c r="B172" s="111" t="s">
        <v>408</v>
      </c>
      <c r="C172" s="111" t="s">
        <v>199</v>
      </c>
      <c r="D172" s="111" t="s">
        <v>985</v>
      </c>
      <c r="E172" s="111" t="s">
        <v>986</v>
      </c>
      <c r="F172" s="111" t="s">
        <v>987</v>
      </c>
      <c r="G172" s="111" t="s">
        <v>705</v>
      </c>
      <c r="J172" s="111" t="s">
        <v>1249</v>
      </c>
    </row>
    <row r="173" spans="1:10">
      <c r="A173" s="111">
        <v>172</v>
      </c>
      <c r="B173" s="111" t="s">
        <v>408</v>
      </c>
      <c r="C173" s="111" t="s">
        <v>199</v>
      </c>
      <c r="D173" s="111" t="s">
        <v>988</v>
      </c>
      <c r="E173" s="111" t="s">
        <v>989</v>
      </c>
      <c r="F173" s="111" t="s">
        <v>990</v>
      </c>
      <c r="G173" s="111" t="s">
        <v>705</v>
      </c>
      <c r="J173" s="111" t="s">
        <v>1249</v>
      </c>
    </row>
    <row r="174" spans="1:10">
      <c r="A174" s="111">
        <v>173</v>
      </c>
      <c r="B174" s="111" t="s">
        <v>408</v>
      </c>
      <c r="C174" s="111" t="s">
        <v>199</v>
      </c>
      <c r="D174" s="111" t="s">
        <v>991</v>
      </c>
      <c r="E174" s="111" t="s">
        <v>992</v>
      </c>
      <c r="F174" s="111" t="s">
        <v>993</v>
      </c>
      <c r="G174" s="111" t="s">
        <v>416</v>
      </c>
      <c r="J174" s="111" t="s">
        <v>1249</v>
      </c>
    </row>
    <row r="175" spans="1:10">
      <c r="A175" s="111">
        <v>174</v>
      </c>
      <c r="B175" s="111" t="s">
        <v>408</v>
      </c>
      <c r="C175" s="111" t="s">
        <v>199</v>
      </c>
      <c r="D175" s="111" t="s">
        <v>994</v>
      </c>
      <c r="E175" s="111" t="s">
        <v>995</v>
      </c>
      <c r="F175" s="111" t="s">
        <v>996</v>
      </c>
      <c r="G175" s="111" t="s">
        <v>464</v>
      </c>
      <c r="J175" s="111" t="s">
        <v>1249</v>
      </c>
    </row>
    <row r="176" spans="1:10">
      <c r="A176" s="111">
        <v>175</v>
      </c>
      <c r="B176" s="111" t="s">
        <v>408</v>
      </c>
      <c r="C176" s="111" t="s">
        <v>199</v>
      </c>
      <c r="D176" s="111" t="s">
        <v>997</v>
      </c>
      <c r="E176" s="111" t="s">
        <v>998</v>
      </c>
      <c r="F176" s="111" t="s">
        <v>999</v>
      </c>
      <c r="G176" s="111" t="s">
        <v>420</v>
      </c>
      <c r="H176" s="111" t="s">
        <v>1000</v>
      </c>
      <c r="J176" s="111" t="s">
        <v>1249</v>
      </c>
    </row>
    <row r="177" spans="1:10">
      <c r="A177" s="111">
        <v>176</v>
      </c>
      <c r="B177" s="111" t="s">
        <v>408</v>
      </c>
      <c r="C177" s="111" t="s">
        <v>199</v>
      </c>
      <c r="D177" s="111" t="s">
        <v>1001</v>
      </c>
      <c r="E177" s="111" t="s">
        <v>1002</v>
      </c>
      <c r="F177" s="111" t="s">
        <v>1003</v>
      </c>
      <c r="G177" s="111" t="s">
        <v>464</v>
      </c>
      <c r="J177" s="111" t="s">
        <v>1249</v>
      </c>
    </row>
    <row r="178" spans="1:10">
      <c r="A178" s="111">
        <v>177</v>
      </c>
      <c r="B178" s="111" t="s">
        <v>408</v>
      </c>
      <c r="C178" s="111" t="s">
        <v>199</v>
      </c>
      <c r="D178" s="111" t="s">
        <v>1004</v>
      </c>
      <c r="E178" s="111" t="s">
        <v>1005</v>
      </c>
      <c r="F178" s="111" t="s">
        <v>1006</v>
      </c>
      <c r="G178" s="111" t="s">
        <v>516</v>
      </c>
      <c r="J178" s="111" t="s">
        <v>1249</v>
      </c>
    </row>
    <row r="179" spans="1:10">
      <c r="A179" s="111">
        <v>178</v>
      </c>
      <c r="B179" s="111" t="s">
        <v>408</v>
      </c>
      <c r="C179" s="111" t="s">
        <v>199</v>
      </c>
      <c r="D179" s="111" t="s">
        <v>1007</v>
      </c>
      <c r="E179" s="111" t="s">
        <v>1008</v>
      </c>
      <c r="F179" s="111" t="s">
        <v>1009</v>
      </c>
      <c r="G179" s="111" t="s">
        <v>437</v>
      </c>
      <c r="J179" s="111" t="s">
        <v>1249</v>
      </c>
    </row>
    <row r="180" spans="1:10">
      <c r="A180" s="111">
        <v>179</v>
      </c>
      <c r="B180" s="111" t="s">
        <v>408</v>
      </c>
      <c r="C180" s="111" t="s">
        <v>199</v>
      </c>
      <c r="D180" s="111" t="s">
        <v>1010</v>
      </c>
      <c r="E180" s="111" t="s">
        <v>1011</v>
      </c>
      <c r="F180" s="111" t="s">
        <v>1012</v>
      </c>
      <c r="G180" s="111" t="s">
        <v>508</v>
      </c>
      <c r="J180" s="111" t="s">
        <v>1249</v>
      </c>
    </row>
    <row r="181" spans="1:10">
      <c r="A181" s="111">
        <v>180</v>
      </c>
      <c r="B181" s="111" t="s">
        <v>408</v>
      </c>
      <c r="C181" s="111" t="s">
        <v>199</v>
      </c>
      <c r="D181" s="111" t="s">
        <v>1013</v>
      </c>
      <c r="E181" s="111" t="s">
        <v>1014</v>
      </c>
      <c r="F181" s="111" t="s">
        <v>1015</v>
      </c>
      <c r="G181" s="111" t="s">
        <v>516</v>
      </c>
      <c r="J181" s="111" t="s">
        <v>1249</v>
      </c>
    </row>
    <row r="182" spans="1:10">
      <c r="A182" s="111">
        <v>181</v>
      </c>
      <c r="B182" s="111" t="s">
        <v>408</v>
      </c>
      <c r="C182" s="111" t="s">
        <v>199</v>
      </c>
      <c r="D182" s="111" t="s">
        <v>1016</v>
      </c>
      <c r="E182" s="111" t="s">
        <v>1017</v>
      </c>
      <c r="F182" s="111" t="s">
        <v>1018</v>
      </c>
      <c r="G182" s="111" t="s">
        <v>464</v>
      </c>
      <c r="J182" s="111" t="s">
        <v>1249</v>
      </c>
    </row>
    <row r="183" spans="1:10">
      <c r="A183" s="111">
        <v>182</v>
      </c>
      <c r="B183" s="111" t="s">
        <v>408</v>
      </c>
      <c r="C183" s="111" t="s">
        <v>199</v>
      </c>
      <c r="D183" s="111" t="s">
        <v>1019</v>
      </c>
      <c r="E183" s="111" t="s">
        <v>1020</v>
      </c>
      <c r="F183" s="111" t="s">
        <v>1021</v>
      </c>
      <c r="G183" s="111" t="s">
        <v>1022</v>
      </c>
      <c r="H183" s="111" t="s">
        <v>1023</v>
      </c>
      <c r="J183" s="111" t="s">
        <v>1249</v>
      </c>
    </row>
    <row r="184" spans="1:10">
      <c r="A184" s="111">
        <v>183</v>
      </c>
      <c r="B184" s="111" t="s">
        <v>408</v>
      </c>
      <c r="C184" s="111" t="s">
        <v>199</v>
      </c>
      <c r="D184" s="111" t="s">
        <v>1024</v>
      </c>
      <c r="E184" s="111" t="s">
        <v>1025</v>
      </c>
      <c r="F184" s="111" t="s">
        <v>1026</v>
      </c>
      <c r="G184" s="111" t="s">
        <v>705</v>
      </c>
      <c r="J184" s="111" t="s">
        <v>1249</v>
      </c>
    </row>
    <row r="185" spans="1:10">
      <c r="A185" s="111">
        <v>184</v>
      </c>
      <c r="B185" s="111" t="s">
        <v>408</v>
      </c>
      <c r="C185" s="111" t="s">
        <v>199</v>
      </c>
      <c r="D185" s="111" t="s">
        <v>1027</v>
      </c>
      <c r="E185" s="111" t="s">
        <v>1028</v>
      </c>
      <c r="F185" s="111" t="s">
        <v>1029</v>
      </c>
      <c r="G185" s="111" t="s">
        <v>681</v>
      </c>
      <c r="J185" s="111" t="s">
        <v>1249</v>
      </c>
    </row>
    <row r="186" spans="1:10">
      <c r="A186" s="111">
        <v>185</v>
      </c>
      <c r="B186" s="111" t="s">
        <v>408</v>
      </c>
      <c r="C186" s="111" t="s">
        <v>199</v>
      </c>
      <c r="D186" s="111" t="s">
        <v>1030</v>
      </c>
      <c r="E186" s="111" t="s">
        <v>1031</v>
      </c>
      <c r="F186" s="111" t="s">
        <v>1032</v>
      </c>
      <c r="G186" s="111" t="s">
        <v>437</v>
      </c>
      <c r="J186" s="111" t="s">
        <v>1249</v>
      </c>
    </row>
    <row r="187" spans="1:10">
      <c r="A187" s="111">
        <v>186</v>
      </c>
      <c r="B187" s="111" t="s">
        <v>408</v>
      </c>
      <c r="C187" s="111" t="s">
        <v>199</v>
      </c>
      <c r="D187" s="111" t="s">
        <v>1033</v>
      </c>
      <c r="E187" s="111" t="s">
        <v>1034</v>
      </c>
      <c r="F187" s="111" t="s">
        <v>1035</v>
      </c>
      <c r="G187" s="111" t="s">
        <v>516</v>
      </c>
      <c r="H187" s="111" t="s">
        <v>1036</v>
      </c>
      <c r="J187" s="111" t="s">
        <v>1249</v>
      </c>
    </row>
    <row r="188" spans="1:10">
      <c r="A188" s="111">
        <v>187</v>
      </c>
      <c r="B188" s="111" t="s">
        <v>408</v>
      </c>
      <c r="C188" s="111" t="s">
        <v>199</v>
      </c>
      <c r="D188" s="111" t="s">
        <v>1037</v>
      </c>
      <c r="E188" s="111" t="s">
        <v>1038</v>
      </c>
      <c r="F188" s="111" t="s">
        <v>1039</v>
      </c>
      <c r="G188" s="111" t="s">
        <v>516</v>
      </c>
      <c r="J188" s="111" t="s">
        <v>1249</v>
      </c>
    </row>
    <row r="189" spans="1:10">
      <c r="A189" s="111">
        <v>188</v>
      </c>
      <c r="B189" s="111" t="s">
        <v>408</v>
      </c>
      <c r="C189" s="111" t="s">
        <v>199</v>
      </c>
      <c r="D189" s="111" t="s">
        <v>1040</v>
      </c>
      <c r="E189" s="111" t="s">
        <v>1041</v>
      </c>
      <c r="F189" s="111" t="s">
        <v>1042</v>
      </c>
      <c r="G189" s="111" t="s">
        <v>705</v>
      </c>
      <c r="J189" s="111" t="s">
        <v>1249</v>
      </c>
    </row>
    <row r="190" spans="1:10">
      <c r="A190" s="111">
        <v>189</v>
      </c>
      <c r="B190" s="111" t="s">
        <v>408</v>
      </c>
      <c r="C190" s="111" t="s">
        <v>199</v>
      </c>
      <c r="D190" s="111" t="s">
        <v>1043</v>
      </c>
      <c r="E190" s="111" t="s">
        <v>1044</v>
      </c>
      <c r="F190" s="111" t="s">
        <v>1045</v>
      </c>
      <c r="G190" s="111" t="s">
        <v>1046</v>
      </c>
      <c r="H190" s="111" t="s">
        <v>1047</v>
      </c>
      <c r="J190" s="111" t="s">
        <v>1249</v>
      </c>
    </row>
    <row r="191" spans="1:10">
      <c r="A191" s="111">
        <v>190</v>
      </c>
      <c r="B191" s="111" t="s">
        <v>408</v>
      </c>
      <c r="C191" s="111" t="s">
        <v>199</v>
      </c>
      <c r="D191" s="111" t="s">
        <v>1048</v>
      </c>
      <c r="E191" s="111" t="s">
        <v>1049</v>
      </c>
      <c r="F191" s="111" t="s">
        <v>1050</v>
      </c>
      <c r="G191" s="111" t="s">
        <v>500</v>
      </c>
      <c r="J191" s="111" t="s">
        <v>1249</v>
      </c>
    </row>
    <row r="192" spans="1:10">
      <c r="A192" s="111">
        <v>191</v>
      </c>
      <c r="B192" s="111" t="s">
        <v>408</v>
      </c>
      <c r="C192" s="111" t="s">
        <v>199</v>
      </c>
      <c r="D192" s="111" t="s">
        <v>1051</v>
      </c>
      <c r="E192" s="111" t="s">
        <v>1052</v>
      </c>
      <c r="F192" s="111" t="s">
        <v>1053</v>
      </c>
      <c r="G192" s="111" t="s">
        <v>464</v>
      </c>
      <c r="J192" s="111" t="s">
        <v>1249</v>
      </c>
    </row>
    <row r="193" spans="1:10">
      <c r="A193" s="111">
        <v>192</v>
      </c>
      <c r="B193" s="111" t="s">
        <v>408</v>
      </c>
      <c r="C193" s="111" t="s">
        <v>199</v>
      </c>
      <c r="D193" s="111" t="s">
        <v>1054</v>
      </c>
      <c r="E193" s="111" t="s">
        <v>1055</v>
      </c>
      <c r="F193" s="111" t="s">
        <v>1056</v>
      </c>
      <c r="G193" s="111" t="s">
        <v>512</v>
      </c>
      <c r="J193" s="111" t="s">
        <v>1249</v>
      </c>
    </row>
    <row r="194" spans="1:10">
      <c r="A194" s="111">
        <v>193</v>
      </c>
      <c r="B194" s="111" t="s">
        <v>408</v>
      </c>
      <c r="C194" s="111" t="s">
        <v>199</v>
      </c>
      <c r="D194" s="111" t="s">
        <v>1057</v>
      </c>
      <c r="E194" s="111" t="s">
        <v>1058</v>
      </c>
      <c r="F194" s="111" t="s">
        <v>1059</v>
      </c>
      <c r="G194" s="111" t="s">
        <v>416</v>
      </c>
      <c r="J194" s="111" t="s">
        <v>1249</v>
      </c>
    </row>
    <row r="195" spans="1:10">
      <c r="A195" s="111">
        <v>194</v>
      </c>
      <c r="B195" s="111" t="s">
        <v>408</v>
      </c>
      <c r="C195" s="111" t="s">
        <v>199</v>
      </c>
      <c r="D195" s="111" t="s">
        <v>1060</v>
      </c>
      <c r="E195" s="111" t="s">
        <v>1061</v>
      </c>
      <c r="F195" s="111" t="s">
        <v>1062</v>
      </c>
      <c r="G195" s="111" t="s">
        <v>416</v>
      </c>
      <c r="J195" s="111" t="s">
        <v>1249</v>
      </c>
    </row>
    <row r="196" spans="1:10">
      <c r="A196" s="111">
        <v>195</v>
      </c>
      <c r="B196" s="111" t="s">
        <v>408</v>
      </c>
      <c r="C196" s="111" t="s">
        <v>199</v>
      </c>
      <c r="D196" s="111" t="s">
        <v>1063</v>
      </c>
      <c r="E196" s="111" t="s">
        <v>1064</v>
      </c>
      <c r="F196" s="111" t="s">
        <v>1065</v>
      </c>
      <c r="G196" s="111" t="s">
        <v>500</v>
      </c>
      <c r="J196" s="111" t="s">
        <v>1249</v>
      </c>
    </row>
    <row r="197" spans="1:10">
      <c r="A197" s="111">
        <v>196</v>
      </c>
      <c r="B197" s="111" t="s">
        <v>408</v>
      </c>
      <c r="C197" s="111" t="s">
        <v>199</v>
      </c>
      <c r="D197" s="111" t="s">
        <v>1066</v>
      </c>
      <c r="E197" s="111" t="s">
        <v>1067</v>
      </c>
      <c r="F197" s="111" t="s">
        <v>1068</v>
      </c>
      <c r="G197" s="111" t="s">
        <v>1069</v>
      </c>
      <c r="H197" s="111" t="s">
        <v>1070</v>
      </c>
      <c r="J197" s="111" t="s">
        <v>1249</v>
      </c>
    </row>
    <row r="198" spans="1:10">
      <c r="A198" s="111">
        <v>197</v>
      </c>
      <c r="B198" s="111" t="s">
        <v>408</v>
      </c>
      <c r="C198" s="111" t="s">
        <v>199</v>
      </c>
      <c r="D198" s="111" t="s">
        <v>1071</v>
      </c>
      <c r="E198" s="111" t="s">
        <v>1072</v>
      </c>
      <c r="F198" s="111" t="s">
        <v>1073</v>
      </c>
      <c r="G198" s="111" t="s">
        <v>464</v>
      </c>
      <c r="J198" s="111" t="s">
        <v>1249</v>
      </c>
    </row>
    <row r="199" spans="1:10">
      <c r="A199" s="111">
        <v>198</v>
      </c>
      <c r="B199" s="111" t="s">
        <v>408</v>
      </c>
      <c r="C199" s="111" t="s">
        <v>199</v>
      </c>
      <c r="D199" s="111" t="s">
        <v>1074</v>
      </c>
      <c r="E199" s="111" t="s">
        <v>1075</v>
      </c>
      <c r="F199" s="111" t="s">
        <v>467</v>
      </c>
      <c r="G199" s="111" t="s">
        <v>1076</v>
      </c>
      <c r="J199" s="111" t="s">
        <v>1249</v>
      </c>
    </row>
    <row r="200" spans="1:10">
      <c r="A200" s="111">
        <v>199</v>
      </c>
      <c r="B200" s="111" t="s">
        <v>408</v>
      </c>
      <c r="C200" s="111" t="s">
        <v>199</v>
      </c>
      <c r="D200" s="111" t="s">
        <v>1077</v>
      </c>
      <c r="E200" s="111" t="s">
        <v>1078</v>
      </c>
      <c r="F200" s="111" t="s">
        <v>1079</v>
      </c>
      <c r="G200" s="111" t="s">
        <v>500</v>
      </c>
      <c r="J200" s="111" t="s">
        <v>1249</v>
      </c>
    </row>
    <row r="201" spans="1:10">
      <c r="A201" s="111">
        <v>200</v>
      </c>
      <c r="B201" s="111" t="s">
        <v>408</v>
      </c>
      <c r="C201" s="111" t="s">
        <v>199</v>
      </c>
      <c r="D201" s="111" t="s">
        <v>1080</v>
      </c>
      <c r="E201" s="111" t="s">
        <v>1081</v>
      </c>
      <c r="F201" s="111" t="s">
        <v>1082</v>
      </c>
      <c r="G201" s="111" t="s">
        <v>500</v>
      </c>
      <c r="J201" s="111" t="s">
        <v>1249</v>
      </c>
    </row>
    <row r="202" spans="1:10">
      <c r="A202" s="111">
        <v>201</v>
      </c>
      <c r="B202" s="111" t="s">
        <v>408</v>
      </c>
      <c r="C202" s="111" t="s">
        <v>199</v>
      </c>
      <c r="D202" s="111" t="s">
        <v>1083</v>
      </c>
      <c r="E202" s="111" t="s">
        <v>1084</v>
      </c>
      <c r="F202" s="111" t="s">
        <v>1085</v>
      </c>
      <c r="G202" s="111" t="s">
        <v>441</v>
      </c>
      <c r="J202" s="111" t="s">
        <v>1249</v>
      </c>
    </row>
    <row r="203" spans="1:10">
      <c r="A203" s="111">
        <v>202</v>
      </c>
      <c r="B203" s="111" t="s">
        <v>408</v>
      </c>
      <c r="C203" s="111" t="s">
        <v>199</v>
      </c>
      <c r="D203" s="111" t="s">
        <v>1086</v>
      </c>
      <c r="E203" s="111" t="s">
        <v>1087</v>
      </c>
      <c r="F203" s="111" t="s">
        <v>1088</v>
      </c>
      <c r="G203" s="111" t="s">
        <v>500</v>
      </c>
      <c r="J203" s="111" t="s">
        <v>1249</v>
      </c>
    </row>
    <row r="204" spans="1:10">
      <c r="A204" s="111">
        <v>203</v>
      </c>
      <c r="B204" s="111" t="s">
        <v>408</v>
      </c>
      <c r="C204" s="111" t="s">
        <v>199</v>
      </c>
      <c r="D204" s="111" t="s">
        <v>1089</v>
      </c>
      <c r="E204" s="111" t="s">
        <v>1090</v>
      </c>
      <c r="F204" s="111" t="s">
        <v>1091</v>
      </c>
      <c r="G204" s="111" t="s">
        <v>500</v>
      </c>
      <c r="J204" s="111" t="s">
        <v>1249</v>
      </c>
    </row>
    <row r="205" spans="1:10">
      <c r="A205" s="111">
        <v>204</v>
      </c>
      <c r="B205" s="111" t="s">
        <v>408</v>
      </c>
      <c r="C205" s="111" t="s">
        <v>199</v>
      </c>
      <c r="D205" s="111" t="s">
        <v>1092</v>
      </c>
      <c r="E205" s="111" t="s">
        <v>1093</v>
      </c>
      <c r="F205" s="111" t="s">
        <v>1094</v>
      </c>
      <c r="G205" s="111" t="s">
        <v>588</v>
      </c>
      <c r="J205" s="111" t="s">
        <v>1249</v>
      </c>
    </row>
    <row r="206" spans="1:10">
      <c r="A206" s="111">
        <v>205</v>
      </c>
      <c r="B206" s="111" t="s">
        <v>408</v>
      </c>
      <c r="C206" s="111" t="s">
        <v>199</v>
      </c>
      <c r="D206" s="111" t="s">
        <v>1095</v>
      </c>
      <c r="E206" s="111" t="s">
        <v>1096</v>
      </c>
      <c r="F206" s="111" t="s">
        <v>1097</v>
      </c>
      <c r="G206" s="111" t="s">
        <v>420</v>
      </c>
      <c r="H206" s="111" t="s">
        <v>1098</v>
      </c>
      <c r="J206" s="111" t="s">
        <v>1249</v>
      </c>
    </row>
    <row r="207" spans="1:10">
      <c r="A207" s="111">
        <v>206</v>
      </c>
      <c r="B207" s="111" t="s">
        <v>408</v>
      </c>
      <c r="C207" s="111" t="s">
        <v>199</v>
      </c>
      <c r="D207" s="111" t="s">
        <v>1099</v>
      </c>
      <c r="E207" s="111" t="s">
        <v>1100</v>
      </c>
      <c r="F207" s="111" t="s">
        <v>1101</v>
      </c>
      <c r="G207" s="111" t="s">
        <v>420</v>
      </c>
      <c r="J207" s="111" t="s">
        <v>1249</v>
      </c>
    </row>
    <row r="208" spans="1:10">
      <c r="A208" s="111">
        <v>207</v>
      </c>
      <c r="B208" s="111" t="s">
        <v>408</v>
      </c>
      <c r="C208" s="111" t="s">
        <v>199</v>
      </c>
      <c r="D208" s="111" t="s">
        <v>1102</v>
      </c>
      <c r="E208" s="111" t="s">
        <v>1103</v>
      </c>
      <c r="F208" s="111" t="s">
        <v>1104</v>
      </c>
      <c r="G208" s="111" t="s">
        <v>420</v>
      </c>
      <c r="J208" s="111" t="s">
        <v>1249</v>
      </c>
    </row>
    <row r="209" spans="1:10">
      <c r="A209" s="111">
        <v>208</v>
      </c>
      <c r="B209" s="111" t="s">
        <v>408</v>
      </c>
      <c r="C209" s="111" t="s">
        <v>199</v>
      </c>
      <c r="D209" s="111" t="s">
        <v>1105</v>
      </c>
      <c r="E209" s="111" t="s">
        <v>1106</v>
      </c>
      <c r="F209" s="111" t="s">
        <v>875</v>
      </c>
      <c r="G209" s="111" t="s">
        <v>1107</v>
      </c>
      <c r="J209" s="111" t="s">
        <v>1249</v>
      </c>
    </row>
    <row r="210" spans="1:10">
      <c r="A210" s="111">
        <v>209</v>
      </c>
      <c r="B210" s="111" t="s">
        <v>408</v>
      </c>
      <c r="C210" s="111" t="s">
        <v>199</v>
      </c>
      <c r="D210" s="111" t="s">
        <v>1108</v>
      </c>
      <c r="E210" s="111" t="s">
        <v>1109</v>
      </c>
      <c r="F210" s="111" t="s">
        <v>1110</v>
      </c>
      <c r="G210" s="111" t="s">
        <v>420</v>
      </c>
      <c r="J210" s="111" t="s">
        <v>1249</v>
      </c>
    </row>
    <row r="211" spans="1:10">
      <c r="A211" s="111">
        <v>210</v>
      </c>
      <c r="B211" s="111" t="s">
        <v>408</v>
      </c>
      <c r="C211" s="111" t="s">
        <v>199</v>
      </c>
      <c r="D211" s="111" t="s">
        <v>1111</v>
      </c>
      <c r="E211" s="111" t="s">
        <v>1112</v>
      </c>
      <c r="F211" s="111" t="s">
        <v>1113</v>
      </c>
      <c r="G211" s="111" t="s">
        <v>512</v>
      </c>
      <c r="J211" s="111" t="s">
        <v>1249</v>
      </c>
    </row>
    <row r="212" spans="1:10">
      <c r="A212" s="111">
        <v>211</v>
      </c>
      <c r="B212" s="111" t="s">
        <v>408</v>
      </c>
      <c r="C212" s="111" t="s">
        <v>199</v>
      </c>
      <c r="D212" s="111" t="s">
        <v>1114</v>
      </c>
      <c r="E212" s="111" t="s">
        <v>1115</v>
      </c>
      <c r="F212" s="111" t="s">
        <v>1116</v>
      </c>
      <c r="G212" s="111" t="s">
        <v>500</v>
      </c>
      <c r="H212" s="111" t="s">
        <v>1117</v>
      </c>
      <c r="J212" s="111" t="s">
        <v>1249</v>
      </c>
    </row>
    <row r="213" spans="1:10">
      <c r="A213" s="111">
        <v>212</v>
      </c>
      <c r="B213" s="111" t="s">
        <v>408</v>
      </c>
      <c r="C213" s="111" t="s">
        <v>199</v>
      </c>
      <c r="D213" s="111" t="s">
        <v>1118</v>
      </c>
      <c r="E213" s="111" t="s">
        <v>1119</v>
      </c>
      <c r="F213" s="111" t="s">
        <v>1120</v>
      </c>
      <c r="G213" s="111" t="s">
        <v>516</v>
      </c>
      <c r="J213" s="111" t="s">
        <v>1249</v>
      </c>
    </row>
    <row r="214" spans="1:10">
      <c r="A214" s="111">
        <v>213</v>
      </c>
      <c r="B214" s="111" t="s">
        <v>408</v>
      </c>
      <c r="C214" s="111" t="s">
        <v>199</v>
      </c>
      <c r="D214" s="111" t="s">
        <v>1121</v>
      </c>
      <c r="E214" s="111" t="s">
        <v>1122</v>
      </c>
      <c r="F214" s="111" t="s">
        <v>1123</v>
      </c>
      <c r="G214" s="111" t="s">
        <v>464</v>
      </c>
      <c r="J214" s="111" t="s">
        <v>1249</v>
      </c>
    </row>
    <row r="215" spans="1:10">
      <c r="A215" s="111">
        <v>214</v>
      </c>
      <c r="B215" s="111" t="s">
        <v>408</v>
      </c>
      <c r="C215" s="111" t="s">
        <v>199</v>
      </c>
      <c r="D215" s="111" t="s">
        <v>1124</v>
      </c>
      <c r="E215" s="111" t="s">
        <v>1125</v>
      </c>
      <c r="F215" s="111" t="s">
        <v>1126</v>
      </c>
      <c r="G215" s="111" t="s">
        <v>420</v>
      </c>
      <c r="J215" s="111" t="s">
        <v>1249</v>
      </c>
    </row>
    <row r="216" spans="1:10">
      <c r="A216" s="111">
        <v>215</v>
      </c>
      <c r="B216" s="111" t="s">
        <v>408</v>
      </c>
      <c r="C216" s="111" t="s">
        <v>199</v>
      </c>
      <c r="D216" s="111" t="s">
        <v>1127</v>
      </c>
      <c r="E216" s="111" t="s">
        <v>1128</v>
      </c>
      <c r="F216" s="111" t="s">
        <v>1129</v>
      </c>
      <c r="G216" s="111" t="s">
        <v>428</v>
      </c>
      <c r="J216" s="111" t="s">
        <v>1249</v>
      </c>
    </row>
    <row r="217" spans="1:10">
      <c r="A217" s="111">
        <v>216</v>
      </c>
      <c r="B217" s="111" t="s">
        <v>408</v>
      </c>
      <c r="C217" s="111" t="s">
        <v>199</v>
      </c>
      <c r="D217" s="111" t="s">
        <v>1130</v>
      </c>
      <c r="E217" s="111" t="s">
        <v>1131</v>
      </c>
      <c r="F217" s="111" t="s">
        <v>1132</v>
      </c>
      <c r="G217" s="111" t="s">
        <v>500</v>
      </c>
      <c r="J217" s="111" t="s">
        <v>1249</v>
      </c>
    </row>
    <row r="218" spans="1:10">
      <c r="A218" s="111">
        <v>217</v>
      </c>
      <c r="B218" s="111" t="s">
        <v>408</v>
      </c>
      <c r="C218" s="111" t="s">
        <v>199</v>
      </c>
      <c r="D218" s="111" t="s">
        <v>1133</v>
      </c>
      <c r="E218" s="111" t="s">
        <v>1134</v>
      </c>
      <c r="F218" s="111" t="s">
        <v>1135</v>
      </c>
      <c r="G218" s="111" t="s">
        <v>441</v>
      </c>
      <c r="H218" s="111" t="s">
        <v>1136</v>
      </c>
      <c r="J218" s="111" t="s">
        <v>1249</v>
      </c>
    </row>
    <row r="219" spans="1:10">
      <c r="A219" s="111">
        <v>218</v>
      </c>
      <c r="B219" s="111" t="s">
        <v>408</v>
      </c>
      <c r="C219" s="111" t="s">
        <v>199</v>
      </c>
      <c r="D219" s="111" t="s">
        <v>1137</v>
      </c>
      <c r="E219" s="111" t="s">
        <v>1138</v>
      </c>
      <c r="F219" s="111" t="s">
        <v>1139</v>
      </c>
      <c r="G219" s="111" t="s">
        <v>1140</v>
      </c>
      <c r="J219" s="111" t="s">
        <v>1249</v>
      </c>
    </row>
    <row r="220" spans="1:10">
      <c r="A220" s="111">
        <v>219</v>
      </c>
      <c r="B220" s="111" t="s">
        <v>408</v>
      </c>
      <c r="C220" s="111" t="s">
        <v>199</v>
      </c>
      <c r="D220" s="111" t="s">
        <v>1141</v>
      </c>
      <c r="E220" s="111" t="s">
        <v>1142</v>
      </c>
      <c r="F220" s="111" t="s">
        <v>1143</v>
      </c>
      <c r="G220" s="111" t="s">
        <v>464</v>
      </c>
      <c r="J220" s="111" t="s">
        <v>1249</v>
      </c>
    </row>
    <row r="221" spans="1:10">
      <c r="A221" s="111">
        <v>220</v>
      </c>
      <c r="B221" s="111" t="s">
        <v>408</v>
      </c>
      <c r="C221" s="111" t="s">
        <v>199</v>
      </c>
      <c r="D221" s="111" t="s">
        <v>1144</v>
      </c>
      <c r="E221" s="111" t="s">
        <v>1145</v>
      </c>
      <c r="F221" s="111" t="s">
        <v>1146</v>
      </c>
      <c r="G221" s="111" t="s">
        <v>500</v>
      </c>
      <c r="J221" s="111" t="s">
        <v>1249</v>
      </c>
    </row>
    <row r="222" spans="1:10">
      <c r="A222" s="111">
        <v>221</v>
      </c>
      <c r="B222" s="111" t="s">
        <v>408</v>
      </c>
      <c r="C222" s="111" t="s">
        <v>199</v>
      </c>
      <c r="D222" s="111" t="s">
        <v>1147</v>
      </c>
      <c r="E222" s="111" t="s">
        <v>1148</v>
      </c>
      <c r="F222" s="111" t="s">
        <v>1149</v>
      </c>
      <c r="G222" s="111" t="s">
        <v>493</v>
      </c>
      <c r="J222" s="111" t="s">
        <v>1249</v>
      </c>
    </row>
    <row r="223" spans="1:10">
      <c r="A223" s="111">
        <v>222</v>
      </c>
      <c r="B223" s="111" t="s">
        <v>408</v>
      </c>
      <c r="C223" s="111" t="s">
        <v>199</v>
      </c>
      <c r="D223" s="111" t="s">
        <v>1150</v>
      </c>
      <c r="E223" s="111" t="s">
        <v>1151</v>
      </c>
      <c r="F223" s="111" t="s">
        <v>1152</v>
      </c>
      <c r="G223" s="111" t="s">
        <v>1153</v>
      </c>
      <c r="H223" s="111" t="s">
        <v>1154</v>
      </c>
      <c r="J223" s="111" t="s">
        <v>1249</v>
      </c>
    </row>
    <row r="224" spans="1:10">
      <c r="A224" s="111">
        <v>223</v>
      </c>
      <c r="B224" s="111" t="s">
        <v>408</v>
      </c>
      <c r="C224" s="111" t="s">
        <v>199</v>
      </c>
      <c r="D224" s="111" t="s">
        <v>1155</v>
      </c>
      <c r="E224" s="111" t="s">
        <v>1156</v>
      </c>
      <c r="F224" s="111" t="s">
        <v>1157</v>
      </c>
      <c r="G224" s="111" t="s">
        <v>464</v>
      </c>
      <c r="J224" s="111" t="s">
        <v>1249</v>
      </c>
    </row>
    <row r="225" spans="1:10">
      <c r="A225" s="111">
        <v>224</v>
      </c>
      <c r="B225" s="111" t="s">
        <v>408</v>
      </c>
      <c r="C225" s="111" t="s">
        <v>199</v>
      </c>
      <c r="D225" s="111" t="s">
        <v>1158</v>
      </c>
      <c r="E225" s="111" t="s">
        <v>1159</v>
      </c>
      <c r="F225" s="111" t="s">
        <v>1160</v>
      </c>
      <c r="G225" s="111" t="s">
        <v>428</v>
      </c>
      <c r="J225" s="111" t="s">
        <v>1249</v>
      </c>
    </row>
    <row r="226" spans="1:10">
      <c r="A226" s="111">
        <v>225</v>
      </c>
      <c r="B226" s="111" t="s">
        <v>408</v>
      </c>
      <c r="C226" s="111" t="s">
        <v>199</v>
      </c>
      <c r="D226" s="111" t="s">
        <v>1161</v>
      </c>
      <c r="E226" s="111" t="s">
        <v>1162</v>
      </c>
      <c r="F226" s="111" t="s">
        <v>1163</v>
      </c>
      <c r="G226" s="111" t="s">
        <v>705</v>
      </c>
      <c r="J226" s="111" t="s">
        <v>1249</v>
      </c>
    </row>
    <row r="227" spans="1:10">
      <c r="A227" s="111">
        <v>226</v>
      </c>
      <c r="B227" s="111" t="s">
        <v>408</v>
      </c>
      <c r="C227" s="111" t="s">
        <v>199</v>
      </c>
      <c r="D227" s="111" t="s">
        <v>1164</v>
      </c>
      <c r="E227" s="111" t="s">
        <v>1165</v>
      </c>
      <c r="F227" s="111" t="s">
        <v>1166</v>
      </c>
      <c r="G227" s="111" t="s">
        <v>916</v>
      </c>
      <c r="J227" s="111" t="s">
        <v>1249</v>
      </c>
    </row>
    <row r="228" spans="1:10">
      <c r="A228" s="111">
        <v>227</v>
      </c>
      <c r="B228" s="111" t="s">
        <v>408</v>
      </c>
      <c r="C228" s="111" t="s">
        <v>199</v>
      </c>
      <c r="D228" s="111" t="s">
        <v>1167</v>
      </c>
      <c r="E228" s="111" t="s">
        <v>1168</v>
      </c>
      <c r="F228" s="111" t="s">
        <v>1169</v>
      </c>
      <c r="G228" s="111" t="s">
        <v>420</v>
      </c>
      <c r="J228" s="111" t="s">
        <v>1249</v>
      </c>
    </row>
    <row r="229" spans="1:10">
      <c r="A229" s="111">
        <v>228</v>
      </c>
      <c r="B229" s="111" t="s">
        <v>408</v>
      </c>
      <c r="C229" s="111" t="s">
        <v>199</v>
      </c>
      <c r="D229" s="111" t="s">
        <v>1170</v>
      </c>
      <c r="E229" s="111" t="s">
        <v>1171</v>
      </c>
      <c r="F229" s="111" t="s">
        <v>1172</v>
      </c>
      <c r="G229" s="111" t="s">
        <v>464</v>
      </c>
      <c r="J229" s="111" t="s">
        <v>1249</v>
      </c>
    </row>
    <row r="230" spans="1:10">
      <c r="A230" s="111">
        <v>229</v>
      </c>
      <c r="B230" s="111" t="s">
        <v>408</v>
      </c>
      <c r="C230" s="111" t="s">
        <v>199</v>
      </c>
      <c r="D230" s="111" t="s">
        <v>1173</v>
      </c>
      <c r="E230" s="111" t="s">
        <v>1174</v>
      </c>
      <c r="F230" s="111" t="s">
        <v>1175</v>
      </c>
      <c r="G230" s="111" t="s">
        <v>464</v>
      </c>
      <c r="J230" s="111" t="s">
        <v>1249</v>
      </c>
    </row>
    <row r="231" spans="1:10">
      <c r="A231" s="111">
        <v>230</v>
      </c>
      <c r="B231" s="111" t="s">
        <v>408</v>
      </c>
      <c r="C231" s="111" t="s">
        <v>199</v>
      </c>
      <c r="D231" s="111" t="s">
        <v>1176</v>
      </c>
      <c r="E231" s="111" t="s">
        <v>1177</v>
      </c>
      <c r="F231" s="111" t="s">
        <v>1178</v>
      </c>
      <c r="G231" s="111" t="s">
        <v>416</v>
      </c>
      <c r="J231" s="111" t="s">
        <v>1249</v>
      </c>
    </row>
    <row r="232" spans="1:10">
      <c r="A232" s="111">
        <v>231</v>
      </c>
      <c r="B232" s="111" t="s">
        <v>408</v>
      </c>
      <c r="C232" s="111" t="s">
        <v>199</v>
      </c>
      <c r="D232" s="111" t="s">
        <v>1179</v>
      </c>
      <c r="E232" s="111" t="s">
        <v>1180</v>
      </c>
      <c r="F232" s="111" t="s">
        <v>1181</v>
      </c>
      <c r="G232" s="111" t="s">
        <v>1182</v>
      </c>
      <c r="J232" s="111" t="s">
        <v>1249</v>
      </c>
    </row>
    <row r="233" spans="1:10">
      <c r="A233" s="111">
        <v>232</v>
      </c>
      <c r="B233" s="111" t="s">
        <v>408</v>
      </c>
      <c r="C233" s="111" t="s">
        <v>199</v>
      </c>
      <c r="D233" s="111" t="s">
        <v>1183</v>
      </c>
      <c r="E233" s="111" t="s">
        <v>1184</v>
      </c>
      <c r="F233" s="111" t="s">
        <v>565</v>
      </c>
      <c r="G233" s="111" t="s">
        <v>1046</v>
      </c>
      <c r="J233" s="111" t="s">
        <v>1249</v>
      </c>
    </row>
    <row r="234" spans="1:10">
      <c r="A234" s="111">
        <v>233</v>
      </c>
      <c r="B234" s="111" t="s">
        <v>408</v>
      </c>
      <c r="C234" s="111" t="s">
        <v>199</v>
      </c>
      <c r="D234" s="111" t="s">
        <v>1185</v>
      </c>
      <c r="E234" s="111" t="s">
        <v>1186</v>
      </c>
      <c r="F234" s="111" t="s">
        <v>1187</v>
      </c>
      <c r="G234" s="111" t="s">
        <v>1188</v>
      </c>
      <c r="J234" s="111" t="s">
        <v>1249</v>
      </c>
    </row>
    <row r="235" spans="1:10">
      <c r="A235" s="111">
        <v>234</v>
      </c>
      <c r="B235" s="111" t="s">
        <v>408</v>
      </c>
      <c r="C235" s="111" t="s">
        <v>199</v>
      </c>
      <c r="D235" s="111" t="s">
        <v>1189</v>
      </c>
      <c r="E235" s="111" t="s">
        <v>1190</v>
      </c>
      <c r="F235" s="111" t="s">
        <v>1191</v>
      </c>
      <c r="G235" s="111" t="s">
        <v>464</v>
      </c>
      <c r="J235" s="111" t="s">
        <v>1249</v>
      </c>
    </row>
    <row r="236" spans="1:10">
      <c r="A236" s="111">
        <v>235</v>
      </c>
      <c r="B236" s="111" t="s">
        <v>408</v>
      </c>
      <c r="C236" s="111" t="s">
        <v>199</v>
      </c>
      <c r="D236" s="111" t="s">
        <v>1192</v>
      </c>
      <c r="E236" s="111" t="s">
        <v>1193</v>
      </c>
      <c r="F236" s="111" t="s">
        <v>1194</v>
      </c>
      <c r="G236" s="111" t="s">
        <v>1195</v>
      </c>
      <c r="H236" s="111" t="s">
        <v>1196</v>
      </c>
      <c r="J236" s="111" t="s">
        <v>1249</v>
      </c>
    </row>
    <row r="237" spans="1:10">
      <c r="A237" s="111">
        <v>236</v>
      </c>
      <c r="B237" s="111" t="s">
        <v>408</v>
      </c>
      <c r="C237" s="111" t="s">
        <v>199</v>
      </c>
      <c r="D237" s="111" t="s">
        <v>1197</v>
      </c>
      <c r="E237" s="111" t="s">
        <v>1198</v>
      </c>
      <c r="F237" s="111" t="s">
        <v>1199</v>
      </c>
      <c r="G237" s="111" t="s">
        <v>916</v>
      </c>
      <c r="J237" s="111" t="s">
        <v>1249</v>
      </c>
    </row>
    <row r="238" spans="1:10">
      <c r="A238" s="111">
        <v>237</v>
      </c>
      <c r="B238" s="111" t="s">
        <v>408</v>
      </c>
      <c r="C238" s="111" t="s">
        <v>199</v>
      </c>
      <c r="D238" s="111" t="s">
        <v>1200</v>
      </c>
      <c r="E238" s="111" t="s">
        <v>1201</v>
      </c>
      <c r="F238" s="111" t="s">
        <v>411</v>
      </c>
      <c r="G238" s="111" t="s">
        <v>1188</v>
      </c>
      <c r="J238" s="111" t="s">
        <v>1249</v>
      </c>
    </row>
    <row r="239" spans="1:10">
      <c r="A239" s="111">
        <v>238</v>
      </c>
      <c r="B239" s="111" t="s">
        <v>408</v>
      </c>
      <c r="C239" s="111" t="s">
        <v>199</v>
      </c>
      <c r="D239" s="111" t="s">
        <v>1202</v>
      </c>
      <c r="E239" s="111" t="s">
        <v>1203</v>
      </c>
      <c r="F239" s="111" t="s">
        <v>829</v>
      </c>
      <c r="G239" s="111" t="s">
        <v>1204</v>
      </c>
      <c r="J239" s="111" t="s">
        <v>1249</v>
      </c>
    </row>
    <row r="240" spans="1:10">
      <c r="A240" s="111">
        <v>239</v>
      </c>
      <c r="B240" s="111" t="s">
        <v>408</v>
      </c>
      <c r="C240" s="111" t="s">
        <v>199</v>
      </c>
      <c r="D240" s="111" t="s">
        <v>1205</v>
      </c>
      <c r="E240" s="111" t="s">
        <v>1206</v>
      </c>
      <c r="F240" s="111" t="s">
        <v>714</v>
      </c>
      <c r="G240" s="111" t="s">
        <v>870</v>
      </c>
      <c r="J240" s="111" t="s">
        <v>1249</v>
      </c>
    </row>
    <row r="241" spans="1:10">
      <c r="A241" s="111">
        <v>240</v>
      </c>
      <c r="B241" s="111" t="s">
        <v>408</v>
      </c>
      <c r="C241" s="111" t="s">
        <v>199</v>
      </c>
      <c r="D241" s="111" t="s">
        <v>1207</v>
      </c>
      <c r="E241" s="111" t="s">
        <v>1208</v>
      </c>
      <c r="F241" s="111" t="s">
        <v>1163</v>
      </c>
      <c r="G241" s="111" t="s">
        <v>1209</v>
      </c>
      <c r="J241" s="111" t="s">
        <v>1249</v>
      </c>
    </row>
    <row r="242" spans="1:10">
      <c r="A242" s="111">
        <v>241</v>
      </c>
      <c r="B242" s="111" t="s">
        <v>408</v>
      </c>
      <c r="C242" s="111" t="s">
        <v>199</v>
      </c>
      <c r="D242" s="111" t="s">
        <v>1210</v>
      </c>
      <c r="E242" s="111" t="s">
        <v>1211</v>
      </c>
      <c r="F242" s="111" t="s">
        <v>565</v>
      </c>
      <c r="G242" s="111" t="s">
        <v>1212</v>
      </c>
      <c r="J242" s="111" t="s">
        <v>1249</v>
      </c>
    </row>
    <row r="243" spans="1:10">
      <c r="A243" s="111">
        <v>242</v>
      </c>
      <c r="B243" s="111" t="s">
        <v>408</v>
      </c>
      <c r="C243" s="111" t="s">
        <v>199</v>
      </c>
      <c r="D243" s="111" t="s">
        <v>1213</v>
      </c>
      <c r="E243" s="111" t="s">
        <v>1214</v>
      </c>
      <c r="F243" s="111" t="s">
        <v>496</v>
      </c>
      <c r="G243" s="111" t="s">
        <v>1215</v>
      </c>
      <c r="J243" s="111" t="s">
        <v>1249</v>
      </c>
    </row>
    <row r="244" spans="1:10">
      <c r="A244" s="111">
        <v>243</v>
      </c>
      <c r="B244" s="111" t="s">
        <v>408</v>
      </c>
      <c r="C244" s="111" t="s">
        <v>199</v>
      </c>
      <c r="D244" s="111" t="s">
        <v>1216</v>
      </c>
      <c r="E244" s="111" t="s">
        <v>1217</v>
      </c>
      <c r="F244" s="111" t="s">
        <v>496</v>
      </c>
      <c r="G244" s="111" t="s">
        <v>1218</v>
      </c>
      <c r="J244" s="111" t="s">
        <v>1249</v>
      </c>
    </row>
    <row r="245" spans="1:10">
      <c r="A245" s="111">
        <v>244</v>
      </c>
      <c r="B245" s="111" t="s">
        <v>408</v>
      </c>
      <c r="C245" s="111" t="s">
        <v>199</v>
      </c>
      <c r="D245" s="111" t="s">
        <v>1219</v>
      </c>
      <c r="E245" s="111" t="s">
        <v>1220</v>
      </c>
      <c r="F245" s="111" t="s">
        <v>496</v>
      </c>
      <c r="G245" s="111" t="s">
        <v>1221</v>
      </c>
      <c r="J245" s="111" t="s">
        <v>1249</v>
      </c>
    </row>
    <row r="246" spans="1:10">
      <c r="A246" s="111">
        <v>245</v>
      </c>
      <c r="B246" s="111" t="s">
        <v>408</v>
      </c>
      <c r="C246" s="111" t="s">
        <v>199</v>
      </c>
      <c r="D246" s="111" t="s">
        <v>1222</v>
      </c>
      <c r="E246" s="111" t="s">
        <v>1223</v>
      </c>
      <c r="F246" s="111" t="s">
        <v>1224</v>
      </c>
      <c r="G246" s="111" t="s">
        <v>1225</v>
      </c>
      <c r="J246" s="111" t="s">
        <v>1249</v>
      </c>
    </row>
    <row r="247" spans="1:10">
      <c r="A247" s="111">
        <v>246</v>
      </c>
      <c r="B247" s="111" t="s">
        <v>408</v>
      </c>
      <c r="C247" s="111" t="s">
        <v>199</v>
      </c>
      <c r="D247" s="111" t="s">
        <v>1226</v>
      </c>
      <c r="E247" s="111" t="s">
        <v>1227</v>
      </c>
      <c r="F247" s="111" t="s">
        <v>867</v>
      </c>
      <c r="G247" s="111" t="s">
        <v>1228</v>
      </c>
      <c r="J247" s="111" t="s">
        <v>1249</v>
      </c>
    </row>
    <row r="248" spans="1:10">
      <c r="A248" s="111">
        <v>247</v>
      </c>
      <c r="B248" s="111" t="s">
        <v>408</v>
      </c>
      <c r="C248" s="111" t="s">
        <v>199</v>
      </c>
      <c r="D248" s="111" t="s">
        <v>1229</v>
      </c>
      <c r="E248" s="111" t="s">
        <v>1230</v>
      </c>
      <c r="F248" s="111" t="s">
        <v>867</v>
      </c>
      <c r="G248" s="111" t="s">
        <v>1231</v>
      </c>
      <c r="H248" s="111" t="s">
        <v>1232</v>
      </c>
      <c r="J248" s="111" t="s">
        <v>1249</v>
      </c>
    </row>
    <row r="249" spans="1:10">
      <c r="A249" s="111">
        <v>248</v>
      </c>
      <c r="B249" s="111" t="s">
        <v>408</v>
      </c>
      <c r="C249" s="111" t="s">
        <v>199</v>
      </c>
      <c r="D249" s="111" t="s">
        <v>1233</v>
      </c>
      <c r="E249" s="111" t="s">
        <v>1234</v>
      </c>
      <c r="F249" s="111" t="s">
        <v>1235</v>
      </c>
      <c r="G249" s="111" t="s">
        <v>1046</v>
      </c>
      <c r="J249" s="111" t="s">
        <v>1249</v>
      </c>
    </row>
    <row r="250" spans="1:10">
      <c r="A250" s="111">
        <v>249</v>
      </c>
      <c r="B250" s="111" t="s">
        <v>408</v>
      </c>
      <c r="C250" s="111" t="s">
        <v>199</v>
      </c>
      <c r="D250" s="111" t="s">
        <v>1236</v>
      </c>
      <c r="E250" s="111" t="s">
        <v>1237</v>
      </c>
      <c r="F250" s="111" t="s">
        <v>1238</v>
      </c>
      <c r="G250" s="111" t="s">
        <v>500</v>
      </c>
      <c r="J250" s="111" t="s">
        <v>1249</v>
      </c>
    </row>
    <row r="251" spans="1:10">
      <c r="A251" s="111">
        <v>250</v>
      </c>
      <c r="B251" s="111" t="s">
        <v>408</v>
      </c>
      <c r="C251" s="111" t="s">
        <v>199</v>
      </c>
      <c r="D251" s="111" t="s">
        <v>1239</v>
      </c>
      <c r="E251" s="111" t="s">
        <v>1240</v>
      </c>
      <c r="F251" s="111" t="s">
        <v>1241</v>
      </c>
      <c r="G251" s="111" t="s">
        <v>516</v>
      </c>
      <c r="J251" s="111" t="s">
        <v>1249</v>
      </c>
    </row>
    <row r="252" spans="1:10">
      <c r="A252" s="111">
        <v>251</v>
      </c>
      <c r="B252" s="111" t="s">
        <v>408</v>
      </c>
      <c r="C252" s="111" t="s">
        <v>199</v>
      </c>
      <c r="D252" s="111" t="s">
        <v>1242</v>
      </c>
      <c r="E252" s="111" t="s">
        <v>1243</v>
      </c>
      <c r="F252" s="111" t="s">
        <v>1157</v>
      </c>
      <c r="G252" s="111" t="s">
        <v>1046</v>
      </c>
      <c r="H252" s="111" t="s">
        <v>1244</v>
      </c>
      <c r="J252" s="111" t="s">
        <v>1249</v>
      </c>
    </row>
    <row r="253" spans="1:10">
      <c r="A253" s="111">
        <v>252</v>
      </c>
      <c r="B253" s="111" t="s">
        <v>408</v>
      </c>
      <c r="C253" s="111" t="s">
        <v>199</v>
      </c>
      <c r="D253" s="111" t="s">
        <v>1245</v>
      </c>
      <c r="E253" s="111" t="s">
        <v>1246</v>
      </c>
      <c r="F253" s="111" t="s">
        <v>542</v>
      </c>
      <c r="G253" s="111" t="s">
        <v>1247</v>
      </c>
      <c r="J253" s="111" t="s">
        <v>1249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>
  <sheetPr codeName="TSH_REESTR_MO">
    <tabColor indexed="47"/>
  </sheetPr>
  <dimension ref="A1:D106"/>
  <sheetViews>
    <sheetView showGridLines="0" zoomScaleNormal="100" workbookViewId="0"/>
  </sheetViews>
  <sheetFormatPr defaultRowHeight="11.25"/>
  <cols>
    <col min="1" max="16384" width="9.140625" style="56"/>
  </cols>
  <sheetData>
    <row r="1" spans="1:4">
      <c r="A1" s="56" t="s">
        <v>1248</v>
      </c>
      <c r="B1" s="56" t="s">
        <v>150</v>
      </c>
      <c r="C1" s="56" t="s">
        <v>151</v>
      </c>
      <c r="D1" s="56" t="s">
        <v>1467</v>
      </c>
    </row>
    <row r="2" spans="1:4">
      <c r="A2" s="56">
        <v>1</v>
      </c>
      <c r="B2" s="56" t="s">
        <v>1257</v>
      </c>
      <c r="C2" s="56" t="s">
        <v>1259</v>
      </c>
      <c r="D2" s="56" t="s">
        <v>1260</v>
      </c>
    </row>
    <row r="3" spans="1:4">
      <c r="A3" s="56">
        <v>2</v>
      </c>
      <c r="B3" s="56" t="s">
        <v>1257</v>
      </c>
      <c r="C3" s="56" t="s">
        <v>1257</v>
      </c>
      <c r="D3" s="56" t="s">
        <v>1258</v>
      </c>
    </row>
    <row r="4" spans="1:4">
      <c r="A4" s="56">
        <v>3</v>
      </c>
      <c r="B4" s="56" t="s">
        <v>1257</v>
      </c>
      <c r="C4" s="56" t="s">
        <v>1261</v>
      </c>
      <c r="D4" s="56" t="s">
        <v>1262</v>
      </c>
    </row>
    <row r="5" spans="1:4">
      <c r="A5" s="56">
        <v>4</v>
      </c>
      <c r="B5" s="56" t="s">
        <v>1257</v>
      </c>
      <c r="C5" s="56" t="s">
        <v>1263</v>
      </c>
      <c r="D5" s="56" t="s">
        <v>1264</v>
      </c>
    </row>
    <row r="6" spans="1:4">
      <c r="A6" s="56">
        <v>5</v>
      </c>
      <c r="B6" s="56" t="s">
        <v>1257</v>
      </c>
      <c r="C6" s="56" t="s">
        <v>1265</v>
      </c>
      <c r="D6" s="56" t="s">
        <v>1266</v>
      </c>
    </row>
    <row r="7" spans="1:4">
      <c r="A7" s="56">
        <v>6</v>
      </c>
      <c r="B7" s="56" t="s">
        <v>1257</v>
      </c>
      <c r="C7" s="56" t="s">
        <v>1267</v>
      </c>
      <c r="D7" s="56" t="s">
        <v>1268</v>
      </c>
    </row>
    <row r="8" spans="1:4">
      <c r="A8" s="56">
        <v>7</v>
      </c>
      <c r="B8" s="56" t="s">
        <v>1257</v>
      </c>
      <c r="C8" s="56" t="s">
        <v>1269</v>
      </c>
      <c r="D8" s="56" t="s">
        <v>1270</v>
      </c>
    </row>
    <row r="9" spans="1:4">
      <c r="A9" s="56">
        <v>8</v>
      </c>
      <c r="B9" s="56" t="s">
        <v>1257</v>
      </c>
      <c r="C9" s="56" t="s">
        <v>1271</v>
      </c>
      <c r="D9" s="56" t="s">
        <v>1272</v>
      </c>
    </row>
    <row r="10" spans="1:4">
      <c r="A10" s="56">
        <v>9</v>
      </c>
      <c r="B10" s="56" t="s">
        <v>1273</v>
      </c>
      <c r="C10" s="56" t="s">
        <v>1273</v>
      </c>
      <c r="D10" s="56" t="s">
        <v>1274</v>
      </c>
    </row>
    <row r="11" spans="1:4">
      <c r="A11" s="56">
        <v>10</v>
      </c>
      <c r="B11" s="56" t="s">
        <v>1273</v>
      </c>
      <c r="C11" s="56" t="s">
        <v>1275</v>
      </c>
      <c r="D11" s="56" t="s">
        <v>1276</v>
      </c>
    </row>
    <row r="12" spans="1:4">
      <c r="A12" s="56">
        <v>11</v>
      </c>
      <c r="B12" s="56" t="s">
        <v>1273</v>
      </c>
      <c r="C12" s="56" t="s">
        <v>1277</v>
      </c>
      <c r="D12" s="56" t="s">
        <v>1278</v>
      </c>
    </row>
    <row r="13" spans="1:4">
      <c r="A13" s="56">
        <v>12</v>
      </c>
      <c r="B13" s="56" t="s">
        <v>1273</v>
      </c>
      <c r="C13" s="56" t="s">
        <v>1279</v>
      </c>
      <c r="D13" s="56" t="s">
        <v>1280</v>
      </c>
    </row>
    <row r="14" spans="1:4">
      <c r="A14" s="56">
        <v>13</v>
      </c>
      <c r="B14" s="56" t="s">
        <v>1273</v>
      </c>
      <c r="C14" s="56" t="s">
        <v>1281</v>
      </c>
      <c r="D14" s="56" t="s">
        <v>1282</v>
      </c>
    </row>
    <row r="15" spans="1:4">
      <c r="A15" s="56">
        <v>14</v>
      </c>
      <c r="B15" s="56" t="s">
        <v>1273</v>
      </c>
      <c r="C15" s="56" t="s">
        <v>1283</v>
      </c>
      <c r="D15" s="56" t="s">
        <v>1284</v>
      </c>
    </row>
    <row r="16" spans="1:4">
      <c r="A16" s="56">
        <v>15</v>
      </c>
      <c r="B16" s="56" t="s">
        <v>1273</v>
      </c>
      <c r="C16" s="56" t="s">
        <v>1285</v>
      </c>
      <c r="D16" s="56" t="s">
        <v>1286</v>
      </c>
    </row>
    <row r="17" spans="1:4">
      <c r="A17" s="56">
        <v>16</v>
      </c>
      <c r="B17" s="56" t="s">
        <v>1287</v>
      </c>
      <c r="C17" s="56" t="s">
        <v>1289</v>
      </c>
      <c r="D17" s="56" t="s">
        <v>1290</v>
      </c>
    </row>
    <row r="18" spans="1:4">
      <c r="A18" s="56">
        <v>17</v>
      </c>
      <c r="B18" s="56" t="s">
        <v>1287</v>
      </c>
      <c r="C18" s="56" t="s">
        <v>1287</v>
      </c>
      <c r="D18" s="56" t="s">
        <v>1288</v>
      </c>
    </row>
    <row r="19" spans="1:4">
      <c r="A19" s="56">
        <v>18</v>
      </c>
      <c r="B19" s="56" t="s">
        <v>1287</v>
      </c>
      <c r="C19" s="56" t="s">
        <v>1291</v>
      </c>
      <c r="D19" s="56" t="s">
        <v>1292</v>
      </c>
    </row>
    <row r="20" spans="1:4">
      <c r="A20" s="56">
        <v>19</v>
      </c>
      <c r="B20" s="56" t="s">
        <v>1287</v>
      </c>
      <c r="C20" s="56" t="s">
        <v>1293</v>
      </c>
      <c r="D20" s="56" t="s">
        <v>1294</v>
      </c>
    </row>
    <row r="21" spans="1:4">
      <c r="A21" s="56">
        <v>20</v>
      </c>
      <c r="B21" s="56" t="s">
        <v>1287</v>
      </c>
      <c r="C21" s="56" t="s">
        <v>1295</v>
      </c>
      <c r="D21" s="56" t="s">
        <v>1296</v>
      </c>
    </row>
    <row r="22" spans="1:4">
      <c r="A22" s="56">
        <v>21</v>
      </c>
      <c r="B22" s="56" t="s">
        <v>1287</v>
      </c>
      <c r="C22" s="56" t="s">
        <v>1297</v>
      </c>
      <c r="D22" s="56" t="s">
        <v>1298</v>
      </c>
    </row>
    <row r="23" spans="1:4">
      <c r="A23" s="56">
        <v>22</v>
      </c>
      <c r="B23" s="56" t="s">
        <v>1287</v>
      </c>
      <c r="C23" s="56" t="s">
        <v>1299</v>
      </c>
      <c r="D23" s="56" t="s">
        <v>1300</v>
      </c>
    </row>
    <row r="24" spans="1:4">
      <c r="A24" s="56">
        <v>23</v>
      </c>
      <c r="B24" s="56" t="s">
        <v>1287</v>
      </c>
      <c r="C24" s="56" t="s">
        <v>1301</v>
      </c>
      <c r="D24" s="56" t="s">
        <v>1302</v>
      </c>
    </row>
    <row r="25" spans="1:4">
      <c r="A25" s="56">
        <v>24</v>
      </c>
      <c r="B25" s="56" t="s">
        <v>1287</v>
      </c>
      <c r="C25" s="56" t="s">
        <v>1303</v>
      </c>
      <c r="D25" s="56" t="s">
        <v>1304</v>
      </c>
    </row>
    <row r="26" spans="1:4">
      <c r="A26" s="56">
        <v>25</v>
      </c>
      <c r="B26" s="56" t="s">
        <v>1287</v>
      </c>
      <c r="C26" s="56" t="s">
        <v>1305</v>
      </c>
      <c r="D26" s="56" t="s">
        <v>1306</v>
      </c>
    </row>
    <row r="27" spans="1:4">
      <c r="A27" s="56">
        <v>26</v>
      </c>
      <c r="B27" s="56" t="s">
        <v>1287</v>
      </c>
      <c r="C27" s="56" t="s">
        <v>1307</v>
      </c>
      <c r="D27" s="56" t="s">
        <v>1308</v>
      </c>
    </row>
    <row r="28" spans="1:4">
      <c r="A28" s="56">
        <v>27</v>
      </c>
      <c r="B28" s="56" t="s">
        <v>1309</v>
      </c>
      <c r="C28" s="56" t="s">
        <v>1311</v>
      </c>
      <c r="D28" s="56" t="s">
        <v>1312</v>
      </c>
    </row>
    <row r="29" spans="1:4">
      <c r="A29" s="56">
        <v>28</v>
      </c>
      <c r="B29" s="56" t="s">
        <v>1309</v>
      </c>
      <c r="C29" s="56" t="s">
        <v>1313</v>
      </c>
      <c r="D29" s="56" t="s">
        <v>1314</v>
      </c>
    </row>
    <row r="30" spans="1:4">
      <c r="A30" s="56">
        <v>29</v>
      </c>
      <c r="B30" s="56" t="s">
        <v>1309</v>
      </c>
      <c r="C30" s="56" t="s">
        <v>1315</v>
      </c>
      <c r="D30" s="56" t="s">
        <v>1316</v>
      </c>
    </row>
    <row r="31" spans="1:4">
      <c r="A31" s="56">
        <v>30</v>
      </c>
      <c r="B31" s="56" t="s">
        <v>1309</v>
      </c>
      <c r="C31" s="56" t="s">
        <v>1309</v>
      </c>
      <c r="D31" s="56" t="s">
        <v>1310</v>
      </c>
    </row>
    <row r="32" spans="1:4">
      <c r="A32" s="56">
        <v>31</v>
      </c>
      <c r="B32" s="56" t="s">
        <v>1309</v>
      </c>
      <c r="C32" s="56" t="s">
        <v>1317</v>
      </c>
      <c r="D32" s="56" t="s">
        <v>1318</v>
      </c>
    </row>
    <row r="33" spans="1:4">
      <c r="A33" s="56">
        <v>32</v>
      </c>
      <c r="B33" s="56" t="s">
        <v>1309</v>
      </c>
      <c r="C33" s="56" t="s">
        <v>1319</v>
      </c>
      <c r="D33" s="56" t="s">
        <v>1320</v>
      </c>
    </row>
    <row r="34" spans="1:4">
      <c r="A34" s="56">
        <v>33</v>
      </c>
      <c r="B34" s="56" t="s">
        <v>1309</v>
      </c>
      <c r="C34" s="56" t="s">
        <v>1321</v>
      </c>
      <c r="D34" s="56" t="s">
        <v>1322</v>
      </c>
    </row>
    <row r="35" spans="1:4">
      <c r="A35" s="56">
        <v>34</v>
      </c>
      <c r="B35" s="56" t="s">
        <v>1309</v>
      </c>
      <c r="C35" s="56" t="s">
        <v>1323</v>
      </c>
      <c r="D35" s="56" t="s">
        <v>1324</v>
      </c>
    </row>
    <row r="36" spans="1:4">
      <c r="A36" s="56">
        <v>35</v>
      </c>
      <c r="B36" s="56" t="s">
        <v>1309</v>
      </c>
      <c r="C36" s="56" t="s">
        <v>1325</v>
      </c>
      <c r="D36" s="56" t="s">
        <v>1326</v>
      </c>
    </row>
    <row r="37" spans="1:4">
      <c r="A37" s="56">
        <v>36</v>
      </c>
      <c r="B37" s="56" t="s">
        <v>1327</v>
      </c>
      <c r="C37" s="56" t="s">
        <v>1329</v>
      </c>
      <c r="D37" s="56" t="s">
        <v>1330</v>
      </c>
    </row>
    <row r="38" spans="1:4">
      <c r="A38" s="56">
        <v>37</v>
      </c>
      <c r="B38" s="56" t="s">
        <v>1327</v>
      </c>
      <c r="C38" s="56" t="s">
        <v>1331</v>
      </c>
      <c r="D38" s="56" t="s">
        <v>1332</v>
      </c>
    </row>
    <row r="39" spans="1:4">
      <c r="A39" s="56">
        <v>38</v>
      </c>
      <c r="B39" s="56" t="s">
        <v>1327</v>
      </c>
      <c r="C39" s="56" t="s">
        <v>1333</v>
      </c>
      <c r="D39" s="56" t="s">
        <v>1334</v>
      </c>
    </row>
    <row r="40" spans="1:4">
      <c r="A40" s="56">
        <v>39</v>
      </c>
      <c r="B40" s="56" t="s">
        <v>1327</v>
      </c>
      <c r="C40" s="56" t="s">
        <v>1335</v>
      </c>
      <c r="D40" s="56" t="s">
        <v>1336</v>
      </c>
    </row>
    <row r="41" spans="1:4">
      <c r="A41" s="56">
        <v>40</v>
      </c>
      <c r="B41" s="56" t="s">
        <v>1327</v>
      </c>
      <c r="C41" s="56" t="s">
        <v>1337</v>
      </c>
      <c r="D41" s="56" t="s">
        <v>1338</v>
      </c>
    </row>
    <row r="42" spans="1:4">
      <c r="A42" s="56">
        <v>41</v>
      </c>
      <c r="B42" s="56" t="s">
        <v>1327</v>
      </c>
      <c r="C42" s="56" t="s">
        <v>1339</v>
      </c>
      <c r="D42" s="56" t="s">
        <v>1340</v>
      </c>
    </row>
    <row r="43" spans="1:4">
      <c r="A43" s="56">
        <v>42</v>
      </c>
      <c r="B43" s="56" t="s">
        <v>1327</v>
      </c>
      <c r="C43" s="56" t="s">
        <v>1327</v>
      </c>
      <c r="D43" s="56" t="s">
        <v>1328</v>
      </c>
    </row>
    <row r="44" spans="1:4">
      <c r="A44" s="56">
        <v>43</v>
      </c>
      <c r="B44" s="56" t="s">
        <v>1327</v>
      </c>
      <c r="C44" s="56" t="s">
        <v>1341</v>
      </c>
      <c r="D44" s="56" t="s">
        <v>1342</v>
      </c>
    </row>
    <row r="45" spans="1:4">
      <c r="A45" s="56">
        <v>44</v>
      </c>
      <c r="B45" s="56" t="s">
        <v>1327</v>
      </c>
      <c r="C45" s="56" t="s">
        <v>1343</v>
      </c>
      <c r="D45" s="56" t="s">
        <v>1344</v>
      </c>
    </row>
    <row r="46" spans="1:4">
      <c r="A46" s="56">
        <v>45</v>
      </c>
      <c r="B46" s="56" t="s">
        <v>1345</v>
      </c>
      <c r="C46" s="56" t="s">
        <v>1347</v>
      </c>
      <c r="D46" s="56" t="s">
        <v>1348</v>
      </c>
    </row>
    <row r="47" spans="1:4">
      <c r="A47" s="56">
        <v>46</v>
      </c>
      <c r="B47" s="56" t="s">
        <v>1345</v>
      </c>
      <c r="C47" s="56" t="s">
        <v>1349</v>
      </c>
      <c r="D47" s="56" t="s">
        <v>1350</v>
      </c>
    </row>
    <row r="48" spans="1:4">
      <c r="A48" s="56">
        <v>47</v>
      </c>
      <c r="B48" s="56" t="s">
        <v>1345</v>
      </c>
      <c r="C48" s="56" t="s">
        <v>1351</v>
      </c>
      <c r="D48" s="56" t="s">
        <v>1352</v>
      </c>
    </row>
    <row r="49" spans="1:4">
      <c r="A49" s="56">
        <v>48</v>
      </c>
      <c r="B49" s="56" t="s">
        <v>1345</v>
      </c>
      <c r="C49" s="56" t="s">
        <v>1353</v>
      </c>
      <c r="D49" s="56" t="s">
        <v>1354</v>
      </c>
    </row>
    <row r="50" spans="1:4">
      <c r="A50" s="56">
        <v>49</v>
      </c>
      <c r="B50" s="56" t="s">
        <v>1345</v>
      </c>
      <c r="C50" s="56" t="s">
        <v>1345</v>
      </c>
      <c r="D50" s="56" t="s">
        <v>1346</v>
      </c>
    </row>
    <row r="51" spans="1:4">
      <c r="A51" s="56">
        <v>50</v>
      </c>
      <c r="B51" s="56" t="s">
        <v>1345</v>
      </c>
      <c r="C51" s="56" t="s">
        <v>1355</v>
      </c>
      <c r="D51" s="56" t="s">
        <v>1356</v>
      </c>
    </row>
    <row r="52" spans="1:4">
      <c r="A52" s="56">
        <v>51</v>
      </c>
      <c r="B52" s="56" t="s">
        <v>1345</v>
      </c>
      <c r="C52" s="56" t="s">
        <v>1357</v>
      </c>
      <c r="D52" s="56" t="s">
        <v>1358</v>
      </c>
    </row>
    <row r="53" spans="1:4">
      <c r="A53" s="56">
        <v>52</v>
      </c>
      <c r="B53" s="56" t="s">
        <v>1345</v>
      </c>
      <c r="C53" s="56" t="s">
        <v>1359</v>
      </c>
      <c r="D53" s="56" t="s">
        <v>1360</v>
      </c>
    </row>
    <row r="54" spans="1:4">
      <c r="A54" s="56">
        <v>53</v>
      </c>
      <c r="B54" s="56" t="s">
        <v>1345</v>
      </c>
      <c r="C54" s="56" t="s">
        <v>1361</v>
      </c>
      <c r="D54" s="56" t="s">
        <v>1362</v>
      </c>
    </row>
    <row r="55" spans="1:4">
      <c r="A55" s="56">
        <v>54</v>
      </c>
      <c r="B55" s="56" t="s">
        <v>1345</v>
      </c>
      <c r="C55" s="56" t="s">
        <v>1363</v>
      </c>
      <c r="D55" s="56" t="s">
        <v>1364</v>
      </c>
    </row>
    <row r="56" spans="1:4">
      <c r="A56" s="56">
        <v>55</v>
      </c>
      <c r="B56" s="56" t="s">
        <v>1345</v>
      </c>
      <c r="C56" s="56" t="s">
        <v>1365</v>
      </c>
      <c r="D56" s="56" t="s">
        <v>1366</v>
      </c>
    </row>
    <row r="57" spans="1:4">
      <c r="A57" s="56">
        <v>56</v>
      </c>
      <c r="B57" s="56" t="s">
        <v>1345</v>
      </c>
      <c r="C57" s="56" t="s">
        <v>1367</v>
      </c>
      <c r="D57" s="56" t="s">
        <v>1368</v>
      </c>
    </row>
    <row r="58" spans="1:4">
      <c r="A58" s="56">
        <v>57</v>
      </c>
      <c r="B58" s="56" t="s">
        <v>1369</v>
      </c>
      <c r="C58" s="56" t="s">
        <v>1371</v>
      </c>
      <c r="D58" s="56" t="s">
        <v>1372</v>
      </c>
    </row>
    <row r="59" spans="1:4">
      <c r="A59" s="56">
        <v>58</v>
      </c>
      <c r="B59" s="56" t="s">
        <v>1369</v>
      </c>
      <c r="C59" s="56" t="s">
        <v>1373</v>
      </c>
      <c r="D59" s="56" t="s">
        <v>1374</v>
      </c>
    </row>
    <row r="60" spans="1:4">
      <c r="A60" s="56">
        <v>59</v>
      </c>
      <c r="B60" s="56" t="s">
        <v>1369</v>
      </c>
      <c r="C60" s="56" t="s">
        <v>1375</v>
      </c>
      <c r="D60" s="56" t="s">
        <v>1376</v>
      </c>
    </row>
    <row r="61" spans="1:4">
      <c r="A61" s="56">
        <v>60</v>
      </c>
      <c r="B61" s="56" t="s">
        <v>1369</v>
      </c>
      <c r="C61" s="56" t="s">
        <v>1377</v>
      </c>
      <c r="D61" s="56" t="s">
        <v>1378</v>
      </c>
    </row>
    <row r="62" spans="1:4">
      <c r="A62" s="56">
        <v>61</v>
      </c>
      <c r="B62" s="56" t="s">
        <v>1369</v>
      </c>
      <c r="C62" s="56" t="s">
        <v>1379</v>
      </c>
      <c r="D62" s="56" t="s">
        <v>1380</v>
      </c>
    </row>
    <row r="63" spans="1:4">
      <c r="A63" s="56">
        <v>62</v>
      </c>
      <c r="B63" s="56" t="s">
        <v>1369</v>
      </c>
      <c r="C63" s="56" t="s">
        <v>1381</v>
      </c>
      <c r="D63" s="56" t="s">
        <v>1382</v>
      </c>
    </row>
    <row r="64" spans="1:4">
      <c r="A64" s="56">
        <v>63</v>
      </c>
      <c r="B64" s="56" t="s">
        <v>1369</v>
      </c>
      <c r="C64" s="56" t="s">
        <v>1383</v>
      </c>
      <c r="D64" s="56" t="s">
        <v>1384</v>
      </c>
    </row>
    <row r="65" spans="1:4">
      <c r="A65" s="56">
        <v>64</v>
      </c>
      <c r="B65" s="56" t="s">
        <v>1369</v>
      </c>
      <c r="C65" s="56" t="s">
        <v>1369</v>
      </c>
      <c r="D65" s="56" t="s">
        <v>1370</v>
      </c>
    </row>
    <row r="66" spans="1:4">
      <c r="A66" s="56">
        <v>65</v>
      </c>
      <c r="B66" s="56" t="s">
        <v>1369</v>
      </c>
      <c r="C66" s="56" t="s">
        <v>1385</v>
      </c>
      <c r="D66" s="56" t="s">
        <v>1386</v>
      </c>
    </row>
    <row r="67" spans="1:4">
      <c r="A67" s="56">
        <v>66</v>
      </c>
      <c r="B67" s="56" t="s">
        <v>1387</v>
      </c>
      <c r="C67" s="56" t="s">
        <v>1389</v>
      </c>
      <c r="D67" s="56" t="s">
        <v>1390</v>
      </c>
    </row>
    <row r="68" spans="1:4">
      <c r="A68" s="56">
        <v>67</v>
      </c>
      <c r="B68" s="56" t="s">
        <v>1387</v>
      </c>
      <c r="C68" s="56" t="s">
        <v>1391</v>
      </c>
      <c r="D68" s="56" t="s">
        <v>1392</v>
      </c>
    </row>
    <row r="69" spans="1:4">
      <c r="A69" s="56">
        <v>68</v>
      </c>
      <c r="B69" s="56" t="s">
        <v>1387</v>
      </c>
      <c r="C69" s="56" t="s">
        <v>1393</v>
      </c>
      <c r="D69" s="56" t="s">
        <v>1394</v>
      </c>
    </row>
    <row r="70" spans="1:4">
      <c r="A70" s="56">
        <v>69</v>
      </c>
      <c r="B70" s="56" t="s">
        <v>1387</v>
      </c>
      <c r="C70" s="56" t="s">
        <v>1395</v>
      </c>
      <c r="D70" s="56" t="s">
        <v>1396</v>
      </c>
    </row>
    <row r="71" spans="1:4">
      <c r="A71" s="56">
        <v>70</v>
      </c>
      <c r="B71" s="56" t="s">
        <v>1387</v>
      </c>
      <c r="C71" s="56" t="s">
        <v>1397</v>
      </c>
      <c r="D71" s="56" t="s">
        <v>1398</v>
      </c>
    </row>
    <row r="72" spans="1:4">
      <c r="A72" s="56">
        <v>71</v>
      </c>
      <c r="B72" s="56" t="s">
        <v>1387</v>
      </c>
      <c r="C72" s="56" t="s">
        <v>1399</v>
      </c>
      <c r="D72" s="56" t="s">
        <v>1400</v>
      </c>
    </row>
    <row r="73" spans="1:4">
      <c r="A73" s="56">
        <v>72</v>
      </c>
      <c r="B73" s="56" t="s">
        <v>1387</v>
      </c>
      <c r="C73" s="56" t="s">
        <v>1401</v>
      </c>
      <c r="D73" s="56" t="s">
        <v>1402</v>
      </c>
    </row>
    <row r="74" spans="1:4">
      <c r="A74" s="56">
        <v>73</v>
      </c>
      <c r="B74" s="56" t="s">
        <v>1387</v>
      </c>
      <c r="C74" s="56" t="s">
        <v>1403</v>
      </c>
      <c r="D74" s="56" t="s">
        <v>1404</v>
      </c>
    </row>
    <row r="75" spans="1:4">
      <c r="A75" s="56">
        <v>74</v>
      </c>
      <c r="B75" s="56" t="s">
        <v>1387</v>
      </c>
      <c r="C75" s="56" t="s">
        <v>1387</v>
      </c>
      <c r="D75" s="56" t="s">
        <v>1388</v>
      </c>
    </row>
    <row r="76" spans="1:4">
      <c r="A76" s="56">
        <v>75</v>
      </c>
      <c r="B76" s="56" t="s">
        <v>1387</v>
      </c>
      <c r="C76" s="56" t="s">
        <v>1405</v>
      </c>
      <c r="D76" s="56" t="s">
        <v>1406</v>
      </c>
    </row>
    <row r="77" spans="1:4">
      <c r="A77" s="56">
        <v>76</v>
      </c>
      <c r="B77" s="56" t="s">
        <v>1387</v>
      </c>
      <c r="C77" s="56" t="s">
        <v>1407</v>
      </c>
      <c r="D77" s="56" t="s">
        <v>1408</v>
      </c>
    </row>
    <row r="78" spans="1:4">
      <c r="A78" s="56">
        <v>77</v>
      </c>
      <c r="B78" s="56" t="s">
        <v>1387</v>
      </c>
      <c r="C78" s="56" t="s">
        <v>1409</v>
      </c>
      <c r="D78" s="56" t="s">
        <v>1410</v>
      </c>
    </row>
    <row r="79" spans="1:4">
      <c r="A79" s="56">
        <v>78</v>
      </c>
      <c r="B79" s="56" t="s">
        <v>1387</v>
      </c>
      <c r="C79" s="56" t="s">
        <v>1411</v>
      </c>
      <c r="D79" s="56" t="s">
        <v>1412</v>
      </c>
    </row>
    <row r="80" spans="1:4">
      <c r="A80" s="56">
        <v>79</v>
      </c>
      <c r="B80" s="56" t="s">
        <v>1387</v>
      </c>
      <c r="C80" s="56" t="s">
        <v>1413</v>
      </c>
      <c r="D80" s="56" t="s">
        <v>1414</v>
      </c>
    </row>
    <row r="81" spans="1:4">
      <c r="A81" s="56">
        <v>80</v>
      </c>
      <c r="B81" s="56" t="s">
        <v>1415</v>
      </c>
      <c r="C81" s="56" t="s">
        <v>1417</v>
      </c>
      <c r="D81" s="56" t="s">
        <v>1418</v>
      </c>
    </row>
    <row r="82" spans="1:4">
      <c r="A82" s="56">
        <v>81</v>
      </c>
      <c r="B82" s="56" t="s">
        <v>1415</v>
      </c>
      <c r="C82" s="56" t="s">
        <v>1419</v>
      </c>
      <c r="D82" s="56" t="s">
        <v>1420</v>
      </c>
    </row>
    <row r="83" spans="1:4">
      <c r="A83" s="56">
        <v>82</v>
      </c>
      <c r="B83" s="56" t="s">
        <v>1415</v>
      </c>
      <c r="C83" s="56" t="s">
        <v>1421</v>
      </c>
      <c r="D83" s="56" t="s">
        <v>1422</v>
      </c>
    </row>
    <row r="84" spans="1:4">
      <c r="A84" s="56">
        <v>83</v>
      </c>
      <c r="B84" s="56" t="s">
        <v>1415</v>
      </c>
      <c r="C84" s="56" t="s">
        <v>1423</v>
      </c>
      <c r="D84" s="56" t="s">
        <v>1424</v>
      </c>
    </row>
    <row r="85" spans="1:4">
      <c r="A85" s="56">
        <v>84</v>
      </c>
      <c r="B85" s="56" t="s">
        <v>1415</v>
      </c>
      <c r="C85" s="56" t="s">
        <v>1425</v>
      </c>
      <c r="D85" s="56" t="s">
        <v>1426</v>
      </c>
    </row>
    <row r="86" spans="1:4">
      <c r="A86" s="56">
        <v>85</v>
      </c>
      <c r="B86" s="56" t="s">
        <v>1415</v>
      </c>
      <c r="C86" s="56" t="s">
        <v>1427</v>
      </c>
      <c r="D86" s="56" t="s">
        <v>1428</v>
      </c>
    </row>
    <row r="87" spans="1:4">
      <c r="A87" s="56">
        <v>86</v>
      </c>
      <c r="B87" s="56" t="s">
        <v>1415</v>
      </c>
      <c r="C87" s="56" t="s">
        <v>1429</v>
      </c>
      <c r="D87" s="56" t="s">
        <v>1430</v>
      </c>
    </row>
    <row r="88" spans="1:4">
      <c r="A88" s="56">
        <v>87</v>
      </c>
      <c r="B88" s="56" t="s">
        <v>1415</v>
      </c>
      <c r="C88" s="56" t="s">
        <v>1431</v>
      </c>
      <c r="D88" s="56" t="s">
        <v>1432</v>
      </c>
    </row>
    <row r="89" spans="1:4">
      <c r="A89" s="56">
        <v>88</v>
      </c>
      <c r="B89" s="56" t="s">
        <v>1415</v>
      </c>
      <c r="C89" s="56" t="s">
        <v>1433</v>
      </c>
      <c r="D89" s="56" t="s">
        <v>1434</v>
      </c>
    </row>
    <row r="90" spans="1:4">
      <c r="A90" s="56">
        <v>89</v>
      </c>
      <c r="B90" s="56" t="s">
        <v>1415</v>
      </c>
      <c r="C90" s="56" t="s">
        <v>1415</v>
      </c>
      <c r="D90" s="56" t="s">
        <v>1416</v>
      </c>
    </row>
    <row r="91" spans="1:4">
      <c r="A91" s="56">
        <v>90</v>
      </c>
      <c r="B91" s="56" t="s">
        <v>1415</v>
      </c>
      <c r="C91" s="56" t="s">
        <v>1435</v>
      </c>
      <c r="D91" s="56" t="s">
        <v>1436</v>
      </c>
    </row>
    <row r="92" spans="1:4">
      <c r="A92" s="56">
        <v>91</v>
      </c>
      <c r="B92" s="56" t="s">
        <v>1415</v>
      </c>
      <c r="C92" s="56" t="s">
        <v>1437</v>
      </c>
      <c r="D92" s="56" t="s">
        <v>1438</v>
      </c>
    </row>
    <row r="93" spans="1:4">
      <c r="A93" s="56">
        <v>92</v>
      </c>
      <c r="B93" s="56" t="s">
        <v>1415</v>
      </c>
      <c r="C93" s="56" t="s">
        <v>1439</v>
      </c>
      <c r="D93" s="56" t="s">
        <v>1440</v>
      </c>
    </row>
    <row r="94" spans="1:4">
      <c r="A94" s="56">
        <v>93</v>
      </c>
      <c r="B94" s="56" t="s">
        <v>1441</v>
      </c>
      <c r="C94" s="56" t="s">
        <v>1441</v>
      </c>
      <c r="D94" s="56" t="s">
        <v>1442</v>
      </c>
    </row>
    <row r="95" spans="1:4">
      <c r="A95" s="56">
        <v>94</v>
      </c>
      <c r="B95" s="56" t="s">
        <v>1443</v>
      </c>
      <c r="C95" s="56" t="s">
        <v>1443</v>
      </c>
      <c r="D95" s="56" t="s">
        <v>1444</v>
      </c>
    </row>
    <row r="96" spans="1:4">
      <c r="A96" s="56">
        <v>95</v>
      </c>
      <c r="B96" s="56" t="s">
        <v>1445</v>
      </c>
      <c r="C96" s="56" t="s">
        <v>1445</v>
      </c>
      <c r="D96" s="56" t="s">
        <v>1446</v>
      </c>
    </row>
    <row r="97" spans="1:4">
      <c r="A97" s="56">
        <v>96</v>
      </c>
      <c r="B97" s="56" t="s">
        <v>1447</v>
      </c>
      <c r="C97" s="56" t="s">
        <v>1447</v>
      </c>
      <c r="D97" s="56" t="s">
        <v>1448</v>
      </c>
    </row>
    <row r="98" spans="1:4">
      <c r="A98" s="56">
        <v>97</v>
      </c>
      <c r="B98" s="56" t="s">
        <v>1449</v>
      </c>
      <c r="C98" s="56" t="s">
        <v>1449</v>
      </c>
      <c r="D98" s="56" t="s">
        <v>1450</v>
      </c>
    </row>
    <row r="99" spans="1:4">
      <c r="A99" s="56">
        <v>98</v>
      </c>
      <c r="B99" s="56" t="s">
        <v>1451</v>
      </c>
      <c r="C99" s="56" t="s">
        <v>1451</v>
      </c>
      <c r="D99" s="56" t="s">
        <v>1452</v>
      </c>
    </row>
    <row r="100" spans="1:4">
      <c r="A100" s="56">
        <v>99</v>
      </c>
      <c r="B100" s="56" t="s">
        <v>1453</v>
      </c>
      <c r="C100" s="56" t="s">
        <v>1453</v>
      </c>
      <c r="D100" s="56" t="s">
        <v>1454</v>
      </c>
    </row>
    <row r="101" spans="1:4">
      <c r="A101" s="56">
        <v>100</v>
      </c>
      <c r="B101" s="56" t="s">
        <v>1455</v>
      </c>
      <c r="C101" s="56" t="s">
        <v>1455</v>
      </c>
      <c r="D101" s="56" t="s">
        <v>1456</v>
      </c>
    </row>
    <row r="102" spans="1:4">
      <c r="A102" s="56">
        <v>101</v>
      </c>
      <c r="B102" s="56" t="s">
        <v>1457</v>
      </c>
      <c r="C102" s="56" t="s">
        <v>1457</v>
      </c>
      <c r="D102" s="56" t="s">
        <v>1458</v>
      </c>
    </row>
    <row r="103" spans="1:4">
      <c r="A103" s="56">
        <v>102</v>
      </c>
      <c r="B103" s="56" t="s">
        <v>1459</v>
      </c>
      <c r="C103" s="56" t="s">
        <v>1459</v>
      </c>
      <c r="D103" s="56" t="s">
        <v>1460</v>
      </c>
    </row>
    <row r="104" spans="1:4">
      <c r="A104" s="56">
        <v>103</v>
      </c>
      <c r="B104" s="56" t="s">
        <v>1461</v>
      </c>
      <c r="C104" s="56" t="s">
        <v>1461</v>
      </c>
      <c r="D104" s="56" t="s">
        <v>1462</v>
      </c>
    </row>
    <row r="105" spans="1:4">
      <c r="A105" s="56">
        <v>104</v>
      </c>
      <c r="B105" s="56" t="s">
        <v>1463</v>
      </c>
      <c r="C105" s="56" t="s">
        <v>1463</v>
      </c>
      <c r="D105" s="56" t="s">
        <v>1464</v>
      </c>
    </row>
    <row r="106" spans="1:4">
      <c r="A106" s="56">
        <v>105</v>
      </c>
      <c r="B106" s="56" t="s">
        <v>1465</v>
      </c>
      <c r="C106" s="56" t="s">
        <v>1465</v>
      </c>
      <c r="D106" s="56" t="s">
        <v>1466</v>
      </c>
    </row>
  </sheetData>
  <dataConsolidate leftLabels="1"/>
  <phoneticPr fontId="8" type="noConversion"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311"/>
  </cols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1468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47"/>
    <col min="2" max="2" width="66.7109375" style="147" bestFit="1" customWidth="1"/>
    <col min="3" max="16384" width="9.140625" style="147"/>
  </cols>
  <sheetData>
    <row r="1" spans="1:3">
      <c r="A1" s="147" t="s">
        <v>133</v>
      </c>
      <c r="B1" s="147" t="s">
        <v>134</v>
      </c>
      <c r="C1" s="147" t="s">
        <v>135</v>
      </c>
    </row>
    <row r="2" spans="1:3">
      <c r="A2" s="147">
        <v>4189678</v>
      </c>
      <c r="B2" s="147" t="s">
        <v>384</v>
      </c>
      <c r="C2" s="147" t="s">
        <v>201</v>
      </c>
    </row>
    <row r="3" spans="1:3">
      <c r="A3" s="147">
        <v>4190415</v>
      </c>
      <c r="B3" s="147" t="s">
        <v>385</v>
      </c>
      <c r="C3" s="147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171</vt:i4>
      </vt:variant>
    </vt:vector>
  </HeadingPairs>
  <TitlesOfParts>
    <vt:vector size="179" baseType="lpstr">
      <vt:lpstr>Инструкция</vt:lpstr>
      <vt:lpstr>Титульный</vt:lpstr>
      <vt:lpstr>Территории</vt:lpstr>
      <vt:lpstr>Дифференциация</vt:lpstr>
      <vt:lpstr>Форма 1.0.1 | Форма 4.6</vt:lpstr>
      <vt:lpstr>Форма 4.6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et_ver_List05_1</vt:lpstr>
      <vt:lpstr>f_quart</vt:lpstr>
      <vt:lpstr>f_year</vt:lpstr>
      <vt:lpstr>fil</vt:lpstr>
      <vt:lpstr>fil_flag</vt:lpstr>
      <vt:lpstr>FirstLine</vt:lpstr>
      <vt:lpstr>flag_publication</vt:lpstr>
      <vt:lpstr>flag_refusal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List05_CheckC</vt:lpstr>
      <vt:lpstr>List05_GroundMaterials_1</vt:lpstr>
      <vt:lpstr>List05_Name</vt:lpstr>
      <vt:lpstr>List05_Num</vt:lpstr>
      <vt:lpstr>List05_p4_1</vt:lpstr>
      <vt:lpstr>List05_p4_2</vt:lpstr>
      <vt:lpstr>List05_p4_3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obj_List02_22</vt:lpstr>
      <vt:lpstr>obj_List05_22</vt:lpstr>
      <vt:lpstr>obj_List06_22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pIns_List02</vt:lpstr>
      <vt:lpstr>pIns_List03</vt:lpstr>
      <vt:lpstr>pIns_List04</vt:lpstr>
      <vt:lpstr>pIns_List05_1</vt:lpstr>
      <vt:lpstr>pIns_List06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title>
  <dc:subject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subject>
  <dc:creator>-</dc:creator>
  <cp:lastModifiedBy>supervisor</cp:lastModifiedBy>
  <dcterms:created xsi:type="dcterms:W3CDTF">2014-08-18T08:57:48Z</dcterms:created>
  <dcterms:modified xsi:type="dcterms:W3CDTF">2020-07-07T07:21:28Z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1.1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